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8085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'межбюд.трансф'!$A$1:$J$131</definedName>
  </definedNames>
  <calcPr fullCalcOnLoad="1"/>
</workbook>
</file>

<file path=xl/sharedStrings.xml><?xml version="1.0" encoding="utf-8"?>
<sst xmlns="http://schemas.openxmlformats.org/spreadsheetml/2006/main" count="218" uniqueCount="147">
  <si>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</si>
  <si>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</si>
  <si>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</si>
  <si>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</si>
  <si>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</si>
  <si>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</si>
  <si>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</si>
  <si>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</si>
  <si>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</si>
  <si>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</si>
  <si>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</si>
  <si>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</si>
  <si>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</si>
  <si>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</si>
  <si>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</si>
  <si>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</si>
  <si>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</si>
  <si>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</si>
  <si>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</si>
  <si>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</si>
  <si>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</si>
  <si>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</si>
  <si>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</si>
  <si>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</si>
  <si>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</si>
  <si>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</si>
  <si>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</si>
  <si>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 xml:space="preserve"> ______________________ Юшковский К.Н.</t>
  </si>
  <si>
    <t>Составлено:
Начальник Финансового управления г.Лыткарино</t>
  </si>
  <si>
    <t>__________________ Н.П. Архипова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</si>
  <si>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</si>
  <si>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</si>
  <si>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</si>
  <si>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</si>
  <si>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</si>
  <si>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</si>
  <si>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_______________________Бразгина Е.В.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</si>
  <si>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</si>
  <si>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</si>
  <si>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</si>
  <si>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</si>
  <si>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</si>
  <si>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</si>
  <si>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</si>
  <si>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</si>
  <si>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</si>
  <si>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</si>
  <si>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</si>
  <si>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</si>
  <si>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</si>
  <si>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</si>
  <si>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</si>
  <si>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</si>
  <si>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</si>
  <si>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 xml:space="preserve"> Глава городского округа Лыткарино________________К.А.Кравцов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</si>
  <si>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</si>
  <si>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</si>
  <si>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</si>
  <si>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</si>
  <si>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 xml:space="preserve">Муниципальная программа «Образование»                    </t>
  </si>
  <si>
    <t xml:space="preserve">II.  Изменения по предложениям главных распорядителей бюджетных средств. </t>
  </si>
  <si>
    <t>ИТОГО  по разделу II:</t>
  </si>
  <si>
    <t>ИТОГО  по разделу  II:</t>
  </si>
  <si>
    <t>_______________________Новиков М.В.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</si>
  <si>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</si>
  <si>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</si>
  <si>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</si>
  <si>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</si>
  <si>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</si>
  <si>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«Формирование современной комфортной городской среды»   </t>
  </si>
  <si>
    <t xml:space="preserve">Муниципальная программа «Управление имуществом и муниципальными финансами»   </t>
  </si>
  <si>
    <t xml:space="preserve">Муниципальная программа «Развитие и функционирование дорожно-транспортного комплекса»                </t>
  </si>
  <si>
    <t xml:space="preserve">Примечание:
</t>
  </si>
  <si>
    <t>Основное мероприятие «Ремонт, капитальный ремонт сети автомобильных дорог, мостов и путепроводов местного значения»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</si>
  <si>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</si>
  <si>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«Финансовое обеспечение деятельности образовательных организаций»</t>
  </si>
  <si>
    <t xml:space="preserve">1.На основании </t>
  </si>
  <si>
    <t>Мероприятия по обеспечению безопасности дорожного движения</t>
  </si>
  <si>
    <t>Управление ЖКХ и РГИ 
г. Лыткарино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</si>
  <si>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</si>
  <si>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</si>
  <si>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</si>
  <si>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</si>
  <si>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</si>
  <si>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</si>
  <si>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</si>
  <si>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</si>
  <si>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</si>
  <si>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</si>
  <si>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</si>
  <si>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</si>
  <si>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</si>
  <si>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</si>
  <si>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</si>
  <si>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 xml:space="preserve">Основное мероприятие «Создание условий для реализации полномочий органов местного самоуправления» </t>
  </si>
  <si>
    <t xml:space="preserve">1.Учтены изменения  по расходам на основании  пункта 3  статьи 217 Бюджетного кодекса Российской Федерации 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</si>
  <si>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</si>
  <si>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>Основное мероприятие "Благоустройство общественных территорий муниципальных образований Московской области"</t>
  </si>
  <si>
    <t>Комплексное благоустройство территорий муниципальных образований Московской области за счет средств местного бюджета</t>
  </si>
  <si>
    <t xml:space="preserve">Благоустройство дворовых территорий 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</si>
  <si>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</si>
  <si>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Проведение капитального ремонта многоквартирных домов</t>
  </si>
  <si>
    <t>Дорожная деятельность в отношении автомобильных дорог местного значения в границах городского округа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</si>
  <si>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</si>
  <si>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</si>
  <si>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Председатель Контрольно-счетной палаты </t>
  </si>
  <si>
    <t>Контрольно-счетнная палата г.о.Лыткарино МО</t>
  </si>
  <si>
    <t xml:space="preserve">Муниципальная программа «Безопасность и обеспечение безопасности жизнедеятельности населения»                    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</si>
  <si>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</si>
  <si>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Участие в предупреждении и ликвидации последствий чрезвычайных ситуаций в границах городского округа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</si>
  <si>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</si>
  <si>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 xml:space="preserve">Муниципальная программа «Культура»                  </t>
  </si>
  <si>
    <t>Основное мероприятие "Обеспечение функций театрально-концертных учреждений, муниципальных учреждений культуры Московской области "</t>
  </si>
  <si>
    <t>Мероприятия в сфере культуры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</si>
  <si>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</si>
  <si>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Осуществление мероприятий в сфере профилактики правонарушений</t>
  </si>
  <si>
    <t>Основное мероприятие «Создание условий для реализации полномочий органов местного самоуправления»</t>
  </si>
  <si>
    <t xml:space="preserve">Содержание и развитие муниципальных экстренных оперативных служб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</si>
  <si>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</si>
  <si>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 xml:space="preserve">Муниципальная программа «Спорт»     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</si>
  <si>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</si>
  <si>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</si>
  <si>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 xml:space="preserve">Расходы на обеспечение деятельности (оказание услуг) муниципальных учреждений в сфере дорожного хозяйства (субсидия  на мун.задание  МБУ "Лесопарк Лыткарино" </t>
  </si>
  <si>
    <t>Основное мероприятие «Управление муниципальным долгом»</t>
  </si>
  <si>
    <t xml:space="preserve">Обслуживание муниципального долга 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</si>
  <si>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</si>
  <si>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</si>
  <si>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Содействие развитию малого и среднего предпринимательства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</si>
  <si>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</si>
  <si>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</si>
  <si>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</si>
  <si>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Основное мероприятие «Управление имуществом, находящимся в муниципальной собственности, и выполнение кадастровых работ»</t>
  </si>
  <si>
    <t>Взносы на капитальный ремонт общего имущества</t>
  </si>
  <si>
    <t xml:space="preserve">Муниципальная программа «Здравоохранение»        </t>
  </si>
  <si>
    <t>Основное мероприятие «Развитие мер социальной поддержки медицинских работников»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</si>
  <si>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</si>
  <si>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 xml:space="preserve">Непрограммные расходы                 </t>
  </si>
  <si>
    <t>Уплата налогов, сборов и иных платежей</t>
  </si>
  <si>
    <t>Изменения  и  дополнения  в  бюджет  городского округа  Лыткарино на  2021 год  и  плановый  период 2022 и  2023  годов  
(уточнение  бюджета - сентябрь 2021г.)</t>
  </si>
  <si>
    <t>Управление по обеспечению деятельности мировых судей Московской области
(Фактические поступления)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</si>
  <si>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</si>
  <si>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Управление образования г.Лыткарино
(Фактические поступления)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</si>
  <si>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</si>
  <si>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Управление образования г.Лыткарино
(Фактические возвраты)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</si>
  <si>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</si>
  <si>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_______________________Забойкин Е.В.</t>
  </si>
  <si>
    <t>Расходы на обеспечение деятельности (оказание услуг) муниципальных учреждений в сфере физической культуры и спорта ( МАУ ЛСК "Лыткарино")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</si>
</sst>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101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name val="Arial"/>
      <family val="2"/>
    </font>
    <font>
      <b/>
      <sz val="9"/>
      <name val="Arial"/>
      <family val="2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sz val="17"/>
      <name val="Times New Roman"/>
      <family val="1"/>
    </font>
    <font>
      <sz val="1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0"/>
      <name val="Times New Roman"/>
      <family val="1"/>
    </font>
    <font>
      <b/>
      <sz val="19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Times New Roman"/>
      <family val="1"/>
    </font>
    <font>
      <b/>
      <sz val="19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/>
    </xf>
    <xf numFmtId="0" fontId="87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8" fillId="0" borderId="0" xfId="0" applyFont="1" applyAlignment="1">
      <alignment/>
    </xf>
    <xf numFmtId="0" fontId="88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72" fontId="21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24" fillId="33" borderId="12" xfId="0" applyNumberFormat="1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173" fontId="23" fillId="33" borderId="28" xfId="0" applyNumberFormat="1" applyFont="1" applyFill="1" applyBorder="1" applyAlignment="1">
      <alignment horizontal="center" vertical="center" wrapText="1"/>
    </xf>
    <xf numFmtId="172" fontId="25" fillId="33" borderId="27" xfId="0" applyNumberFormat="1" applyFont="1" applyFill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172" fontId="21" fillId="33" borderId="29" xfId="0" applyNumberFormat="1" applyFont="1" applyFill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5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1" fillId="33" borderId="31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5" fillId="33" borderId="28" xfId="0" applyNumberFormat="1" applyFont="1" applyFill="1" applyBorder="1" applyAlignment="1">
      <alignment horizontal="center" vertical="center" wrapText="1"/>
    </xf>
    <xf numFmtId="172" fontId="21" fillId="33" borderId="33" xfId="0" applyNumberFormat="1" applyFont="1" applyFill="1" applyBorder="1" applyAlignment="1">
      <alignment horizontal="center" vertical="center" wrapText="1"/>
    </xf>
    <xf numFmtId="172" fontId="24" fillId="33" borderId="34" xfId="0" applyNumberFormat="1" applyFont="1" applyFill="1" applyBorder="1" applyAlignment="1">
      <alignment horizontal="center" vertical="center" wrapText="1"/>
    </xf>
    <xf numFmtId="172" fontId="25" fillId="33" borderId="34" xfId="0" applyNumberFormat="1" applyFont="1" applyFill="1" applyBorder="1" applyAlignment="1">
      <alignment horizontal="center" vertical="center" wrapText="1"/>
    </xf>
    <xf numFmtId="172" fontId="21" fillId="33" borderId="34" xfId="0" applyNumberFormat="1" applyFont="1" applyFill="1" applyBorder="1" applyAlignment="1">
      <alignment horizontal="center" vertical="center" wrapText="1"/>
    </xf>
    <xf numFmtId="172" fontId="21" fillId="33" borderId="35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Border="1" applyAlignment="1">
      <alignment horizontal="right"/>
    </xf>
    <xf numFmtId="0" fontId="8" fillId="0" borderId="36" xfId="0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2" fontId="21" fillId="35" borderId="39" xfId="0" applyNumberFormat="1" applyFont="1" applyFill="1" applyBorder="1" applyAlignment="1">
      <alignment horizontal="center" vertical="center" wrapText="1"/>
    </xf>
    <xf numFmtId="172" fontId="21" fillId="35" borderId="39" xfId="0" applyNumberFormat="1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 wrapText="1"/>
    </xf>
    <xf numFmtId="172" fontId="24" fillId="33" borderId="19" xfId="0" applyNumberFormat="1" applyFont="1" applyFill="1" applyBorder="1" applyAlignment="1">
      <alignment horizontal="center" vertical="center" wrapText="1"/>
    </xf>
    <xf numFmtId="172" fontId="21" fillId="33" borderId="40" xfId="0" applyNumberFormat="1" applyFont="1" applyFill="1" applyBorder="1" applyAlignment="1">
      <alignment horizontal="center" vertical="center" wrapText="1"/>
    </xf>
    <xf numFmtId="172" fontId="90" fillId="0" borderId="39" xfId="0" applyNumberFormat="1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 wrapText="1"/>
    </xf>
    <xf numFmtId="4" fontId="91" fillId="0" borderId="16" xfId="0" applyNumberFormat="1" applyFont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left" wrapText="1"/>
    </xf>
    <xf numFmtId="172" fontId="21" fillId="33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24" fillId="33" borderId="3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2" fontId="21" fillId="35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1" xfId="0" applyFont="1" applyFill="1" applyBorder="1" applyAlignment="1">
      <alignment horizontal="center" vertical="center" wrapText="1"/>
    </xf>
    <xf numFmtId="173" fontId="21" fillId="0" borderId="27" xfId="0" applyNumberFormat="1" applyFont="1" applyBorder="1" applyAlignment="1">
      <alignment horizontal="center" vertical="center" wrapText="1"/>
    </xf>
    <xf numFmtId="173" fontId="21" fillId="0" borderId="28" xfId="0" applyNumberFormat="1" applyFont="1" applyBorder="1" applyAlignment="1">
      <alignment horizontal="center" vertical="center" wrapText="1"/>
    </xf>
    <xf numFmtId="172" fontId="23" fillId="33" borderId="19" xfId="0" applyNumberFormat="1" applyFont="1" applyFill="1" applyBorder="1" applyAlignment="1">
      <alignment horizontal="center" vertical="center" wrapText="1"/>
    </xf>
    <xf numFmtId="172" fontId="93" fillId="33" borderId="19" xfId="0" applyNumberFormat="1" applyFont="1" applyFill="1" applyBorder="1" applyAlignment="1">
      <alignment horizontal="center" vertical="center" wrapText="1"/>
    </xf>
    <xf numFmtId="172" fontId="94" fillId="33" borderId="37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Font="1" applyFill="1" applyBorder="1" applyAlignment="1" applyProtection="1">
      <alignment horizontal="center" vertical="center" wrapText="1"/>
      <protection hidden="1" locked="0"/>
    </xf>
    <xf numFmtId="0" fontId="89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89" fillId="33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91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2" fontId="94" fillId="33" borderId="19" xfId="0" applyNumberFormat="1" applyFont="1" applyFill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left" vertical="center" wrapText="1"/>
    </xf>
    <xf numFmtId="0" fontId="95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0" fontId="92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172" fontId="21" fillId="35" borderId="28" xfId="0" applyNumberFormat="1" applyFont="1" applyFill="1" applyBorder="1" applyAlignment="1">
      <alignment horizontal="center" vertical="center" wrapText="1"/>
    </xf>
    <xf numFmtId="172" fontId="96" fillId="35" borderId="1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172" fontId="21" fillId="0" borderId="3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center" vertical="center" wrapText="1"/>
    </xf>
    <xf numFmtId="172" fontId="21" fillId="33" borderId="38" xfId="0" applyNumberFormat="1" applyFont="1" applyFill="1" applyBorder="1" applyAlignment="1">
      <alignment horizontal="center" vertical="center" wrapText="1"/>
    </xf>
    <xf numFmtId="172" fontId="24" fillId="33" borderId="45" xfId="0" applyNumberFormat="1" applyFont="1" applyFill="1" applyBorder="1" applyAlignment="1">
      <alignment horizontal="center" vertical="center" wrapText="1"/>
    </xf>
    <xf numFmtId="172" fontId="24" fillId="33" borderId="36" xfId="0" applyNumberFormat="1" applyFont="1" applyFill="1" applyBorder="1" applyAlignment="1">
      <alignment horizontal="center" vertical="center" wrapText="1"/>
    </xf>
    <xf numFmtId="172" fontId="21" fillId="0" borderId="4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31" fillId="0" borderId="43" xfId="0" applyNumberFormat="1" applyFont="1" applyBorder="1" applyAlignment="1">
      <alignment horizontal="left" vertical="center" wrapText="1"/>
    </xf>
    <xf numFmtId="172" fontId="31" fillId="37" borderId="19" xfId="0" applyNumberFormat="1" applyFont="1" applyFill="1" applyBorder="1" applyAlignment="1">
      <alignment horizontal="righ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29" fillId="0" borderId="43" xfId="0" applyNumberFormat="1" applyFont="1" applyBorder="1" applyAlignment="1">
      <alignment vertical="center" wrapText="1"/>
    </xf>
    <xf numFmtId="172" fontId="29" fillId="37" borderId="19" xfId="0" applyNumberFormat="1" applyFont="1" applyFill="1" applyBorder="1" applyAlignment="1">
      <alignment horizontal="right" vertical="center" wrapText="1"/>
    </xf>
    <xf numFmtId="172" fontId="97" fillId="0" borderId="19" xfId="0" applyNumberFormat="1" applyFont="1" applyBorder="1" applyAlignment="1">
      <alignment horizontal="center" vertical="center" wrapText="1"/>
    </xf>
    <xf numFmtId="172" fontId="97" fillId="0" borderId="20" xfId="0" applyNumberFormat="1" applyFont="1" applyBorder="1" applyAlignment="1">
      <alignment horizontal="center" vertical="center" wrapText="1"/>
    </xf>
    <xf numFmtId="172" fontId="97" fillId="0" borderId="30" xfId="0" applyNumberFormat="1" applyFont="1" applyBorder="1" applyAlignment="1">
      <alignment horizontal="center" vertical="center" wrapText="1"/>
    </xf>
    <xf numFmtId="49" fontId="98" fillId="0" borderId="30" xfId="0" applyNumberFormat="1" applyFont="1" applyFill="1" applyBorder="1" applyAlignment="1">
      <alignment wrapText="1"/>
    </xf>
    <xf numFmtId="172" fontId="98" fillId="0" borderId="19" xfId="0" applyNumberFormat="1" applyFont="1" applyBorder="1" applyAlignment="1">
      <alignment horizontal="center" vertical="center" wrapText="1"/>
    </xf>
    <xf numFmtId="49" fontId="97" fillId="0" borderId="30" xfId="0" applyNumberFormat="1" applyFont="1" applyFill="1" applyBorder="1" applyAlignment="1">
      <alignment horizontal="left" vertical="center" wrapText="1" indent="1"/>
    </xf>
    <xf numFmtId="49" fontId="98" fillId="0" borderId="30" xfId="0" applyNumberFormat="1" applyFont="1" applyFill="1" applyBorder="1" applyAlignment="1">
      <alignment vertical="center" wrapText="1"/>
    </xf>
    <xf numFmtId="49" fontId="97" fillId="0" borderId="30" xfId="0" applyNumberFormat="1" applyFont="1" applyFill="1" applyBorder="1" applyAlignment="1">
      <alignment horizontal="left" wrapText="1" indent="1"/>
    </xf>
    <xf numFmtId="172" fontId="29" fillId="0" borderId="30" xfId="0" applyNumberFormat="1" applyFont="1" applyBorder="1" applyAlignment="1">
      <alignment horizontal="left" wrapText="1"/>
    </xf>
    <xf numFmtId="0" fontId="30" fillId="0" borderId="11" xfId="0" applyFont="1" applyBorder="1" applyAlignment="1">
      <alignment horizontal="center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72" fontId="97" fillId="0" borderId="19" xfId="62" applyNumberFormat="1" applyFont="1" applyBorder="1" applyAlignment="1">
      <alignment horizontal="center" vertical="center" wrapText="1"/>
    </xf>
    <xf numFmtId="0" fontId="97" fillId="0" borderId="20" xfId="0" applyNumberFormat="1" applyFont="1" applyBorder="1" applyAlignment="1">
      <alignment horizontal="center" vertical="center" wrapText="1"/>
    </xf>
    <xf numFmtId="172" fontId="30" fillId="0" borderId="46" xfId="0" applyNumberFormat="1" applyFont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/>
    </xf>
    <xf numFmtId="49" fontId="5" fillId="35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28" xfId="0" applyFont="1" applyFill="1" applyBorder="1" applyAlignment="1" applyProtection="1">
      <alignment horizontal="center" vertical="center" wrapText="1"/>
      <protection hidden="1" locked="0"/>
    </xf>
    <xf numFmtId="172" fontId="21" fillId="0" borderId="38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 applyProtection="1">
      <alignment horizontal="center" vertical="center" wrapText="1"/>
      <protection hidden="1" locked="0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5" borderId="39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28" xfId="0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 applyProtection="1">
      <alignment horizontal="center" vertical="center" wrapText="1"/>
      <protection hidden="1" locked="0"/>
    </xf>
    <xf numFmtId="172" fontId="24" fillId="0" borderId="1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hidden="1" locked="0"/>
    </xf>
    <xf numFmtId="0" fontId="8" fillId="0" borderId="19" xfId="0" applyFont="1" applyFill="1" applyBorder="1" applyAlignment="1" applyProtection="1">
      <alignment horizontal="center" vertical="center" wrapText="1"/>
      <protection hidden="1" locked="0"/>
    </xf>
    <xf numFmtId="0" fontId="5" fillId="0" borderId="19" xfId="0" applyFont="1" applyFill="1" applyBorder="1" applyAlignment="1" applyProtection="1">
      <alignment horizontal="center" vertical="center" wrapText="1"/>
      <protection hidden="1" locked="0"/>
    </xf>
    <xf numFmtId="172" fontId="21" fillId="0" borderId="19" xfId="0" applyNumberFormat="1" applyFont="1" applyFill="1" applyBorder="1" applyAlignment="1">
      <alignment horizontal="center" vertical="center" wrapText="1"/>
    </xf>
    <xf numFmtId="172" fontId="21" fillId="0" borderId="36" xfId="0" applyNumberFormat="1" applyFont="1" applyFill="1" applyBorder="1" applyAlignment="1">
      <alignment horizontal="center" vertical="center" wrapText="1"/>
    </xf>
    <xf numFmtId="172" fontId="24" fillId="33" borderId="3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  <protection hidden="1" locked="0"/>
    </xf>
    <xf numFmtId="172" fontId="2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172" fontId="24" fillId="0" borderId="39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 applyProtection="1">
      <alignment horizontal="center" vertical="center" wrapText="1"/>
      <protection hidden="1"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172" fontId="2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>
      <alignment horizontal="center" vertical="center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35" borderId="1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2" borderId="30" xfId="0" applyFont="1" applyFill="1" applyBorder="1" applyAlignment="1">
      <alignment vertical="top" wrapText="1"/>
    </xf>
    <xf numFmtId="0" fontId="8" fillId="33" borderId="30" xfId="0" applyFont="1" applyFill="1" applyBorder="1" applyAlignment="1">
      <alignment horizontal="left" vertical="center" wrapText="1"/>
    </xf>
    <xf numFmtId="172" fontId="5" fillId="35" borderId="28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center" vertical="center" wrapText="1"/>
      <protection hidden="1" locked="0"/>
    </xf>
    <xf numFmtId="0" fontId="8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39" xfId="0" applyFont="1" applyFill="1" applyBorder="1" applyAlignment="1" applyProtection="1">
      <alignment horizontal="center" vertical="center" wrapText="1"/>
      <protection hidden="1"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9" xfId="0" applyFont="1" applyFill="1" applyBorder="1" applyAlignment="1" applyProtection="1">
      <alignment horizontal="center" vertical="center" wrapText="1"/>
      <protection hidden="1" locked="0"/>
    </xf>
    <xf numFmtId="0" fontId="8" fillId="0" borderId="39" xfId="0" applyFont="1" applyFill="1" applyBorder="1" applyAlignment="1" applyProtection="1">
      <alignment horizontal="center" vertical="center" wrapText="1"/>
      <protection hidden="1" locked="0"/>
    </xf>
    <xf numFmtId="49" fontId="8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0" xfId="0" applyFont="1" applyFill="1" applyBorder="1" applyAlignment="1" applyProtection="1">
      <alignment horizontal="center" vertical="center" wrapText="1"/>
      <protection hidden="1"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39" xfId="0" applyFont="1" applyFill="1" applyBorder="1" applyAlignment="1">
      <alignment horizontal="center" vertical="center" wrapText="1"/>
    </xf>
    <xf numFmtId="172" fontId="24" fillId="33" borderId="43" xfId="0" applyNumberFormat="1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172" fontId="5" fillId="33" borderId="39" xfId="0" applyNumberFormat="1" applyFont="1" applyFill="1" applyBorder="1" applyAlignment="1">
      <alignment horizontal="center" vertical="center" wrapText="1"/>
    </xf>
    <xf numFmtId="172" fontId="24" fillId="33" borderId="28" xfId="0" applyNumberFormat="1" applyFont="1" applyFill="1" applyBorder="1" applyAlignment="1">
      <alignment horizontal="center" vertical="center" wrapText="1"/>
    </xf>
    <xf numFmtId="172" fontId="21" fillId="35" borderId="19" xfId="0" applyNumberFormat="1" applyFont="1" applyFill="1" applyBorder="1" applyAlignment="1">
      <alignment horizontal="center" vertical="center" wrapText="1"/>
    </xf>
    <xf numFmtId="172" fontId="21" fillId="0" borderId="39" xfId="0" applyNumberFormat="1" applyFont="1" applyFill="1" applyBorder="1" applyAlignment="1">
      <alignment horizontal="center" vertical="center" wrapText="1"/>
    </xf>
    <xf numFmtId="172" fontId="24" fillId="33" borderId="40" xfId="0" applyNumberFormat="1" applyFont="1" applyFill="1" applyBorder="1" applyAlignment="1">
      <alignment horizontal="center" vertical="center" wrapText="1"/>
    </xf>
    <xf numFmtId="172" fontId="21" fillId="33" borderId="39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 applyProtection="1">
      <alignment horizontal="center" vertical="center" wrapText="1"/>
      <protection hidden="1" locked="0"/>
    </xf>
    <xf numFmtId="172" fontId="21" fillId="0" borderId="37" xfId="0" applyNumberFormat="1" applyFont="1" applyFill="1" applyBorder="1" applyAlignment="1">
      <alignment horizontal="center" vertical="center" wrapText="1"/>
    </xf>
    <xf numFmtId="189" fontId="99" fillId="33" borderId="0" xfId="0" applyNumberFormat="1" applyFont="1" applyFill="1" applyBorder="1" applyAlignment="1">
      <alignment horizontal="left" vertical="center" wrapText="1"/>
    </xf>
    <xf numFmtId="189" fontId="28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172" fontId="24" fillId="33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95" fillId="35" borderId="11" xfId="0" applyFont="1" applyFill="1" applyBorder="1" applyAlignment="1">
      <alignment horizontal="center" vertical="center" wrapText="1"/>
    </xf>
    <xf numFmtId="0" fontId="95" fillId="35" borderId="4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9" fillId="33" borderId="0" xfId="0" applyFont="1" applyFill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5" fillId="0" borderId="10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29" xfId="0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116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15590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13735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116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375785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116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357925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116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35830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116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855845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116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3959125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116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4559200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116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59959875" y="6801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0"/>
  <sheetViews>
    <sheetView tabSelected="1" view="pageBreakPreview" zoomScale="49" zoomScaleNormal="37" zoomScaleSheetLayoutView="49" zoomScalePageLayoutView="0" workbookViewId="0" topLeftCell="A1">
      <selection activeCell="J118" sqref="J118"/>
    </sheetView>
  </sheetViews>
  <sheetFormatPr defaultColWidth="9.00390625" defaultRowHeight="12"/>
  <cols>
    <col min="1" max="1" width="34.421875" style="46" customWidth="1"/>
    <col min="2" max="2" width="101.421875" style="1" customWidth="1"/>
    <col min="3" max="3" width="23.28125" style="20" customWidth="1"/>
    <col min="4" max="4" width="23.00390625" style="4" customWidth="1"/>
    <col min="5" max="5" width="22.28125" style="4" customWidth="1"/>
    <col min="6" max="6" width="33.421875" style="78" customWidth="1"/>
    <col min="7" max="7" width="110.140625" style="74" customWidth="1"/>
    <col min="8" max="8" width="24.28125" style="89" customWidth="1"/>
    <col min="9" max="9" width="25.421875" style="90" customWidth="1"/>
    <col min="10" max="10" width="24.57421875" style="90" customWidth="1"/>
    <col min="11" max="11" width="59.7109375" style="49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8"/>
      <c r="B1" s="3"/>
      <c r="C1" s="9"/>
      <c r="D1" s="8"/>
      <c r="E1" s="8"/>
      <c r="G1" s="73" t="s">
        <v>0</v>
      </c>
    </row>
    <row r="2" spans="1:11" ht="57" customHeight="1">
      <c r="A2" s="39"/>
      <c r="B2" s="3"/>
      <c r="C2" s="11"/>
      <c r="D2" s="10"/>
      <c r="E2" s="10"/>
      <c r="F2" s="79"/>
      <c r="G2" s="146" t="s">
        <v>54</v>
      </c>
      <c r="H2" s="91"/>
      <c r="I2" s="92"/>
      <c r="J2" s="92"/>
      <c r="K2" s="63"/>
    </row>
    <row r="3" spans="1:9" ht="36" customHeight="1">
      <c r="A3" s="38"/>
      <c r="B3" s="3"/>
      <c r="C3" s="9"/>
      <c r="D3" s="8"/>
      <c r="E3" s="8"/>
      <c r="G3" s="74" t="s">
        <v>5</v>
      </c>
      <c r="H3" s="91"/>
      <c r="I3" s="92"/>
    </row>
    <row r="4" spans="1:10" ht="53.25" customHeight="1" thickBot="1">
      <c r="A4" s="359" t="s">
        <v>9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ht="72" customHeight="1" thickBot="1">
      <c r="A5" s="364" t="s">
        <v>138</v>
      </c>
      <c r="B5" s="365"/>
      <c r="C5" s="365"/>
      <c r="D5" s="365"/>
      <c r="E5" s="365"/>
      <c r="F5" s="365"/>
      <c r="G5" s="365"/>
      <c r="H5" s="365"/>
      <c r="I5" s="365"/>
      <c r="J5" s="366"/>
    </row>
    <row r="6" spans="1:14" s="12" customFormat="1" ht="44.25" customHeight="1" hidden="1" thickBot="1">
      <c r="A6" s="328" t="s">
        <v>16</v>
      </c>
      <c r="B6" s="362"/>
      <c r="C6" s="362"/>
      <c r="D6" s="362"/>
      <c r="E6" s="362"/>
      <c r="F6" s="362"/>
      <c r="G6" s="363"/>
      <c r="H6" s="363"/>
      <c r="I6" s="363"/>
      <c r="J6" s="125"/>
      <c r="K6" s="64"/>
      <c r="N6" s="7"/>
    </row>
    <row r="7" spans="1:14" s="12" customFormat="1" ht="42" customHeight="1" hidden="1" thickBot="1">
      <c r="A7" s="361" t="s">
        <v>17</v>
      </c>
      <c r="B7" s="316"/>
      <c r="C7" s="316"/>
      <c r="D7" s="316"/>
      <c r="E7" s="317"/>
      <c r="F7" s="313" t="s">
        <v>2</v>
      </c>
      <c r="G7" s="314"/>
      <c r="H7" s="314"/>
      <c r="I7" s="314"/>
      <c r="J7" s="315"/>
      <c r="K7" s="64"/>
      <c r="N7" s="7"/>
    </row>
    <row r="8" spans="1:14" s="12" customFormat="1" ht="102" customHeight="1" hidden="1" thickBot="1">
      <c r="A8" s="40" t="s">
        <v>18</v>
      </c>
      <c r="B8" s="36" t="s">
        <v>3</v>
      </c>
      <c r="C8" s="40" t="s">
        <v>32</v>
      </c>
      <c r="D8" s="77" t="s">
        <v>30</v>
      </c>
      <c r="E8" s="40" t="s">
        <v>33</v>
      </c>
      <c r="F8" s="80" t="s">
        <v>6</v>
      </c>
      <c r="G8" s="50" t="s">
        <v>4</v>
      </c>
      <c r="H8" s="93" t="s">
        <v>32</v>
      </c>
      <c r="I8" s="93" t="s">
        <v>30</v>
      </c>
      <c r="J8" s="93" t="s">
        <v>33</v>
      </c>
      <c r="K8" s="64"/>
      <c r="N8" s="7"/>
    </row>
    <row r="9" spans="1:14" s="14" customFormat="1" ht="54.75" customHeight="1" hidden="1" thickBot="1">
      <c r="A9" s="372" t="s">
        <v>55</v>
      </c>
      <c r="B9" s="373"/>
      <c r="C9" s="373"/>
      <c r="D9" s="373"/>
      <c r="E9" s="373"/>
      <c r="F9" s="373"/>
      <c r="G9" s="373"/>
      <c r="H9" s="373"/>
      <c r="I9" s="373"/>
      <c r="J9" s="373"/>
      <c r="K9" s="143"/>
      <c r="N9" s="144"/>
    </row>
    <row r="10" spans="1:38" s="12" customFormat="1" ht="118.5" customHeight="1" hidden="1" thickBot="1">
      <c r="A10" s="153" t="s">
        <v>53</v>
      </c>
      <c r="B10" s="154" t="s">
        <v>58</v>
      </c>
      <c r="C10" s="152">
        <v>1230</v>
      </c>
      <c r="D10" s="152">
        <v>0</v>
      </c>
      <c r="E10" s="152">
        <v>0</v>
      </c>
      <c r="F10" s="153" t="s">
        <v>53</v>
      </c>
      <c r="G10" s="154" t="s">
        <v>58</v>
      </c>
      <c r="H10" s="152">
        <v>1230</v>
      </c>
      <c r="I10" s="152">
        <v>0</v>
      </c>
      <c r="J10" s="152">
        <v>0</v>
      </c>
      <c r="K10" s="6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5" customFormat="1" ht="42" customHeight="1" hidden="1" thickBot="1">
      <c r="A11" s="34"/>
      <c r="B11" s="34" t="s">
        <v>25</v>
      </c>
      <c r="C11" s="113">
        <f>C10</f>
        <v>1230</v>
      </c>
      <c r="D11" s="113">
        <v>0</v>
      </c>
      <c r="E11" s="113">
        <v>0</v>
      </c>
      <c r="F11" s="81"/>
      <c r="G11" s="139" t="s">
        <v>25</v>
      </c>
      <c r="H11" s="148">
        <f>H10</f>
        <v>1230</v>
      </c>
      <c r="I11" s="148">
        <f>I10</f>
        <v>0</v>
      </c>
      <c r="J11" s="148">
        <f>J10</f>
        <v>0</v>
      </c>
      <c r="K11" s="62"/>
      <c r="N11" s="7"/>
    </row>
    <row r="12" spans="1:14" s="12" customFormat="1" ht="46.5" customHeight="1" thickBot="1">
      <c r="A12" s="328" t="s">
        <v>16</v>
      </c>
      <c r="B12" s="329"/>
      <c r="C12" s="329"/>
      <c r="D12" s="329"/>
      <c r="E12" s="329"/>
      <c r="F12" s="329"/>
      <c r="G12" s="329"/>
      <c r="H12" s="329"/>
      <c r="I12" s="329"/>
      <c r="J12" s="330"/>
      <c r="K12" s="64"/>
      <c r="N12" s="7"/>
    </row>
    <row r="13" spans="1:14" s="12" customFormat="1" ht="42" customHeight="1" thickBot="1">
      <c r="A13" s="313" t="s">
        <v>17</v>
      </c>
      <c r="B13" s="329"/>
      <c r="C13" s="329"/>
      <c r="D13" s="329"/>
      <c r="E13" s="330"/>
      <c r="F13" s="313" t="s">
        <v>2</v>
      </c>
      <c r="G13" s="316"/>
      <c r="H13" s="316"/>
      <c r="I13" s="316"/>
      <c r="J13" s="317"/>
      <c r="K13" s="64"/>
      <c r="N13" s="7"/>
    </row>
    <row r="14" spans="1:14" s="12" customFormat="1" ht="100.5" customHeight="1" thickBot="1">
      <c r="A14" s="80" t="s">
        <v>18</v>
      </c>
      <c r="B14" s="50" t="s">
        <v>3</v>
      </c>
      <c r="C14" s="40" t="s">
        <v>66</v>
      </c>
      <c r="D14" s="77" t="s">
        <v>67</v>
      </c>
      <c r="E14" s="40" t="s">
        <v>68</v>
      </c>
      <c r="F14" s="80" t="s">
        <v>6</v>
      </c>
      <c r="G14" s="50" t="s">
        <v>4</v>
      </c>
      <c r="H14" s="93" t="s">
        <v>66</v>
      </c>
      <c r="I14" s="93" t="s">
        <v>67</v>
      </c>
      <c r="J14" s="93" t="s">
        <v>68</v>
      </c>
      <c r="K14" s="64"/>
      <c r="N14" s="7"/>
    </row>
    <row r="15" spans="1:14" s="12" customFormat="1" ht="48.75" customHeight="1" thickBot="1">
      <c r="A15" s="345" t="s">
        <v>76</v>
      </c>
      <c r="B15" s="346"/>
      <c r="C15" s="346"/>
      <c r="D15" s="346"/>
      <c r="E15" s="346"/>
      <c r="F15" s="346"/>
      <c r="G15" s="346"/>
      <c r="H15" s="346"/>
      <c r="I15" s="346"/>
      <c r="J15" s="346"/>
      <c r="K15" s="64"/>
      <c r="N15" s="7"/>
    </row>
    <row r="16" spans="1:14" s="12" customFormat="1" ht="111" customHeight="1" thickBot="1">
      <c r="A16" s="136" t="s">
        <v>19</v>
      </c>
      <c r="B16" s="203" t="s">
        <v>96</v>
      </c>
      <c r="C16" s="202">
        <v>-1800</v>
      </c>
      <c r="D16" s="166">
        <v>0</v>
      </c>
      <c r="E16" s="167">
        <v>0</v>
      </c>
      <c r="F16" s="136" t="s">
        <v>78</v>
      </c>
      <c r="G16" s="203" t="s">
        <v>96</v>
      </c>
      <c r="H16" s="202">
        <v>-1800</v>
      </c>
      <c r="I16" s="166">
        <v>0</v>
      </c>
      <c r="J16" s="167">
        <v>0</v>
      </c>
      <c r="K16" s="64"/>
      <c r="N16" s="7"/>
    </row>
    <row r="17" spans="1:14" s="35" customFormat="1" ht="51.75" customHeight="1" thickBot="1">
      <c r="A17" s="160"/>
      <c r="B17" s="165" t="s">
        <v>25</v>
      </c>
      <c r="C17" s="113">
        <f>C16</f>
        <v>-1800</v>
      </c>
      <c r="D17" s="113">
        <f>SUM(D16:D16)</f>
        <v>0</v>
      </c>
      <c r="E17" s="113">
        <f>SUM(E16:E16)</f>
        <v>0</v>
      </c>
      <c r="F17" s="81"/>
      <c r="G17" s="161" t="s">
        <v>25</v>
      </c>
      <c r="H17" s="113">
        <f>H16</f>
        <v>-1800</v>
      </c>
      <c r="I17" s="162">
        <f>SUM(I16:I16)</f>
        <v>0</v>
      </c>
      <c r="J17" s="162">
        <f>SUM(J16:J16)</f>
        <v>0</v>
      </c>
      <c r="K17" s="62"/>
      <c r="N17" s="7"/>
    </row>
    <row r="18" spans="1:14" ht="72.75" customHeight="1" thickBot="1">
      <c r="A18" s="347" t="s">
        <v>60</v>
      </c>
      <c r="B18" s="348"/>
      <c r="C18" s="348"/>
      <c r="D18" s="348"/>
      <c r="E18" s="348"/>
      <c r="F18" s="348"/>
      <c r="G18" s="348"/>
      <c r="H18" s="348"/>
      <c r="I18" s="348"/>
      <c r="J18" s="349"/>
      <c r="N18" s="12"/>
    </row>
    <row r="19" spans="1:11" ht="54" customHeight="1" hidden="1" thickBot="1">
      <c r="A19" s="350" t="s">
        <v>1</v>
      </c>
      <c r="B19" s="351"/>
      <c r="C19" s="351"/>
      <c r="D19" s="351"/>
      <c r="E19" s="352"/>
      <c r="F19" s="310" t="s">
        <v>2</v>
      </c>
      <c r="G19" s="311"/>
      <c r="H19" s="311"/>
      <c r="I19" s="311"/>
      <c r="J19" s="312"/>
      <c r="K19" s="66"/>
    </row>
    <row r="20" spans="1:11" ht="39.75" customHeight="1" hidden="1" thickBot="1">
      <c r="A20" s="41" t="s">
        <v>8</v>
      </c>
      <c r="B20" s="21" t="s">
        <v>3</v>
      </c>
      <c r="C20" s="17" t="s">
        <v>10</v>
      </c>
      <c r="D20" s="22" t="s">
        <v>11</v>
      </c>
      <c r="E20" s="17" t="s">
        <v>12</v>
      </c>
      <c r="F20" s="51" t="s">
        <v>6</v>
      </c>
      <c r="G20" s="52" t="s">
        <v>4</v>
      </c>
      <c r="H20" s="94" t="s">
        <v>13</v>
      </c>
      <c r="I20" s="95" t="s">
        <v>14</v>
      </c>
      <c r="J20" s="94" t="s">
        <v>15</v>
      </c>
      <c r="K20" s="66"/>
    </row>
    <row r="21" spans="1:11" ht="35.25" customHeight="1" hidden="1" thickBot="1">
      <c r="A21" s="42"/>
      <c r="B21" s="37"/>
      <c r="C21" s="23"/>
      <c r="D21" s="23"/>
      <c r="E21" s="24"/>
      <c r="F21" s="333"/>
      <c r="G21" s="53"/>
      <c r="H21" s="96"/>
      <c r="I21" s="97"/>
      <c r="J21" s="96"/>
      <c r="K21" s="66"/>
    </row>
    <row r="22" spans="1:11" ht="61.5" customHeight="1" hidden="1" thickBot="1">
      <c r="A22" s="331"/>
      <c r="B22" s="332"/>
      <c r="C22" s="318"/>
      <c r="D22" s="318"/>
      <c r="E22" s="341"/>
      <c r="F22" s="334"/>
      <c r="G22" s="54"/>
      <c r="H22" s="98"/>
      <c r="I22" s="99"/>
      <c r="J22" s="126"/>
      <c r="K22" s="66"/>
    </row>
    <row r="23" spans="1:11" ht="74.25" customHeight="1" hidden="1" thickBot="1">
      <c r="A23" s="331"/>
      <c r="B23" s="332"/>
      <c r="C23" s="318"/>
      <c r="D23" s="318"/>
      <c r="E23" s="341"/>
      <c r="F23" s="334"/>
      <c r="G23" s="54"/>
      <c r="H23" s="98"/>
      <c r="I23" s="99"/>
      <c r="J23" s="126"/>
      <c r="K23" s="66"/>
    </row>
    <row r="24" spans="1:11" ht="49.5" customHeight="1" hidden="1" thickBot="1">
      <c r="A24" s="43"/>
      <c r="B24" s="25"/>
      <c r="C24" s="26"/>
      <c r="D24" s="23"/>
      <c r="E24" s="24"/>
      <c r="F24" s="334"/>
      <c r="G24" s="55"/>
      <c r="H24" s="98"/>
      <c r="I24" s="100"/>
      <c r="J24" s="127"/>
      <c r="K24" s="66"/>
    </row>
    <row r="25" spans="1:11" ht="39" customHeight="1" hidden="1" thickBot="1">
      <c r="A25" s="43"/>
      <c r="B25" s="25"/>
      <c r="C25" s="26"/>
      <c r="D25" s="23"/>
      <c r="E25" s="24"/>
      <c r="F25" s="334"/>
      <c r="G25" s="56"/>
      <c r="H25" s="98"/>
      <c r="I25" s="100"/>
      <c r="J25" s="127"/>
      <c r="K25" s="66"/>
    </row>
    <row r="26" spans="1:11" ht="100.5" customHeight="1" hidden="1" thickBot="1">
      <c r="A26" s="44"/>
      <c r="B26" s="27"/>
      <c r="C26" s="28"/>
      <c r="D26" s="29"/>
      <c r="E26" s="30"/>
      <c r="F26" s="334"/>
      <c r="G26" s="51"/>
      <c r="H26" s="96"/>
      <c r="I26" s="101"/>
      <c r="J26" s="128"/>
      <c r="K26" s="66"/>
    </row>
    <row r="27" spans="1:11" ht="39.75" customHeight="1" hidden="1" thickBot="1">
      <c r="A27" s="43"/>
      <c r="B27" s="25"/>
      <c r="C27" s="26"/>
      <c r="D27" s="23"/>
      <c r="E27" s="24"/>
      <c r="F27" s="334"/>
      <c r="G27" s="56"/>
      <c r="H27" s="98"/>
      <c r="I27" s="100"/>
      <c r="J27" s="127"/>
      <c r="K27" s="66"/>
    </row>
    <row r="28" spans="1:10" ht="74.25" customHeight="1" hidden="1">
      <c r="A28" s="43"/>
      <c r="B28" s="25"/>
      <c r="C28" s="26"/>
      <c r="D28" s="23"/>
      <c r="E28" s="24"/>
      <c r="F28" s="334"/>
      <c r="G28" s="51"/>
      <c r="H28" s="96"/>
      <c r="I28" s="101"/>
      <c r="J28" s="128"/>
    </row>
    <row r="29" spans="1:11" ht="74.25" customHeight="1" hidden="1" thickBot="1">
      <c r="A29" s="43"/>
      <c r="B29" s="25"/>
      <c r="C29" s="26"/>
      <c r="D29" s="23"/>
      <c r="E29" s="24"/>
      <c r="F29" s="334"/>
      <c r="G29" s="56"/>
      <c r="H29" s="102"/>
      <c r="I29" s="103"/>
      <c r="J29" s="129"/>
      <c r="K29" s="66"/>
    </row>
    <row r="30" spans="1:11" ht="74.25" customHeight="1" hidden="1" thickBot="1">
      <c r="A30" s="43"/>
      <c r="B30" s="25"/>
      <c r="C30" s="26"/>
      <c r="D30" s="23"/>
      <c r="E30" s="24"/>
      <c r="F30" s="82"/>
      <c r="G30" s="57" t="s">
        <v>20</v>
      </c>
      <c r="H30" s="104">
        <f>H31</f>
        <v>1600</v>
      </c>
      <c r="I30" s="105">
        <v>0</v>
      </c>
      <c r="J30" s="130">
        <v>0</v>
      </c>
      <c r="K30" s="66"/>
    </row>
    <row r="31" spans="1:11" ht="74.25" customHeight="1" hidden="1" thickBot="1">
      <c r="A31" s="43"/>
      <c r="B31" s="25"/>
      <c r="C31" s="26"/>
      <c r="D31" s="23"/>
      <c r="E31" s="24"/>
      <c r="F31" s="83" t="s">
        <v>22</v>
      </c>
      <c r="G31" s="58" t="s">
        <v>23</v>
      </c>
      <c r="H31" s="106">
        <v>1600</v>
      </c>
      <c r="I31" s="107">
        <v>0</v>
      </c>
      <c r="J31" s="131">
        <v>0</v>
      </c>
      <c r="K31" s="66"/>
    </row>
    <row r="32" spans="1:11" s="15" customFormat="1" ht="91.5" customHeight="1" hidden="1" thickBot="1">
      <c r="A32" s="43"/>
      <c r="B32" s="25"/>
      <c r="C32" s="26"/>
      <c r="D32" s="23"/>
      <c r="E32" s="24"/>
      <c r="F32" s="83"/>
      <c r="G32" s="59" t="s">
        <v>20</v>
      </c>
      <c r="H32" s="106"/>
      <c r="I32" s="107"/>
      <c r="J32" s="131"/>
      <c r="K32" s="67"/>
    </row>
    <row r="33" spans="1:11" s="15" customFormat="1" ht="54.75" customHeight="1" hidden="1" thickBot="1">
      <c r="A33" s="43"/>
      <c r="B33" s="25"/>
      <c r="C33" s="26"/>
      <c r="D33" s="23"/>
      <c r="E33" s="24"/>
      <c r="F33" s="83" t="s">
        <v>19</v>
      </c>
      <c r="G33" s="58" t="s">
        <v>21</v>
      </c>
      <c r="H33" s="106"/>
      <c r="I33" s="107"/>
      <c r="J33" s="131"/>
      <c r="K33" s="67"/>
    </row>
    <row r="34" spans="1:11" s="15" customFormat="1" ht="35.25" customHeight="1" hidden="1" thickBot="1">
      <c r="A34" s="45"/>
      <c r="B34" s="37"/>
      <c r="C34" s="37"/>
      <c r="D34" s="25"/>
      <c r="E34" s="31"/>
      <c r="F34" s="83"/>
      <c r="G34" s="60"/>
      <c r="H34" s="108"/>
      <c r="I34" s="109"/>
      <c r="J34" s="132"/>
      <c r="K34" s="67"/>
    </row>
    <row r="35" spans="1:11" s="15" customFormat="1" ht="72" customHeight="1" hidden="1" thickBot="1">
      <c r="A35" s="45"/>
      <c r="B35" s="37"/>
      <c r="C35" s="37"/>
      <c r="D35" s="25"/>
      <c r="E35" s="31"/>
      <c r="F35" s="83"/>
      <c r="G35" s="59"/>
      <c r="H35" s="110"/>
      <c r="I35" s="110"/>
      <c r="J35" s="133"/>
      <c r="K35" s="67"/>
    </row>
    <row r="36" spans="1:11" s="15" customFormat="1" ht="36.75" customHeight="1" hidden="1" thickBot="1">
      <c r="A36" s="45"/>
      <c r="B36" s="37"/>
      <c r="C36" s="37"/>
      <c r="D36" s="25"/>
      <c r="E36" s="31"/>
      <c r="F36" s="83"/>
      <c r="G36" s="60"/>
      <c r="H36" s="108"/>
      <c r="I36" s="109"/>
      <c r="J36" s="132"/>
      <c r="K36" s="67"/>
    </row>
    <row r="37" spans="1:11" s="14" customFormat="1" ht="63" customHeight="1" hidden="1" thickBot="1">
      <c r="A37" s="45"/>
      <c r="B37" s="37"/>
      <c r="C37" s="37"/>
      <c r="D37" s="25"/>
      <c r="E37" s="31"/>
      <c r="F37" s="83"/>
      <c r="G37" s="59"/>
      <c r="H37" s="110"/>
      <c r="I37" s="109"/>
      <c r="J37" s="132"/>
      <c r="K37" s="68"/>
    </row>
    <row r="38" spans="1:11" s="14" customFormat="1" ht="43.5" customHeight="1" hidden="1" thickBot="1">
      <c r="A38" s="45"/>
      <c r="B38" s="37"/>
      <c r="C38" s="37"/>
      <c r="D38" s="25"/>
      <c r="E38" s="31"/>
      <c r="F38" s="83"/>
      <c r="G38" s="60"/>
      <c r="H38" s="108"/>
      <c r="I38" s="109"/>
      <c r="J38" s="132"/>
      <c r="K38" s="68"/>
    </row>
    <row r="39" spans="1:11" s="14" customFormat="1" ht="61.5" customHeight="1" hidden="1" thickBot="1">
      <c r="A39" s="45"/>
      <c r="B39" s="37"/>
      <c r="C39" s="37"/>
      <c r="D39" s="25"/>
      <c r="E39" s="31"/>
      <c r="F39" s="83"/>
      <c r="G39" s="59"/>
      <c r="H39" s="110"/>
      <c r="I39" s="110"/>
      <c r="J39" s="133"/>
      <c r="K39" s="68"/>
    </row>
    <row r="40" spans="1:11" s="14" customFormat="1" ht="33.75" customHeight="1" hidden="1" thickBot="1">
      <c r="A40" s="45"/>
      <c r="B40" s="37"/>
      <c r="C40" s="37"/>
      <c r="D40" s="25"/>
      <c r="E40" s="31"/>
      <c r="F40" s="83"/>
      <c r="G40" s="60"/>
      <c r="H40" s="110"/>
      <c r="I40" s="107"/>
      <c r="J40" s="131"/>
      <c r="K40" s="68"/>
    </row>
    <row r="41" spans="1:11" s="14" customFormat="1" ht="105" customHeight="1" hidden="1" thickBot="1">
      <c r="A41" s="45"/>
      <c r="B41" s="37"/>
      <c r="C41" s="37"/>
      <c r="D41" s="25"/>
      <c r="E41" s="31"/>
      <c r="F41" s="83"/>
      <c r="G41" s="59"/>
      <c r="H41" s="110"/>
      <c r="I41" s="107"/>
      <c r="J41" s="131"/>
      <c r="K41" s="68"/>
    </row>
    <row r="42" spans="1:11" s="14" customFormat="1" ht="72" customHeight="1" hidden="1" thickBot="1">
      <c r="A42" s="45"/>
      <c r="B42" s="37"/>
      <c r="C42" s="37"/>
      <c r="D42" s="25"/>
      <c r="E42" s="31"/>
      <c r="F42" s="83"/>
      <c r="G42" s="60"/>
      <c r="H42" s="110"/>
      <c r="I42" s="107"/>
      <c r="J42" s="131"/>
      <c r="K42" s="68"/>
    </row>
    <row r="43" spans="1:11" s="14" customFormat="1" ht="42" customHeight="1" hidden="1" thickBot="1">
      <c r="A43" s="45"/>
      <c r="B43" s="37"/>
      <c r="C43" s="37"/>
      <c r="D43" s="25"/>
      <c r="E43" s="31"/>
      <c r="F43" s="84"/>
      <c r="G43" s="61"/>
      <c r="H43" s="111"/>
      <c r="I43" s="111"/>
      <c r="J43" s="134"/>
      <c r="K43" s="68"/>
    </row>
    <row r="44" spans="1:11" s="14" customFormat="1" ht="54" customHeight="1" hidden="1" thickBot="1">
      <c r="A44" s="45"/>
      <c r="B44" s="37"/>
      <c r="C44" s="37"/>
      <c r="D44" s="25"/>
      <c r="E44" s="25"/>
      <c r="F44" s="121" t="s">
        <v>2</v>
      </c>
      <c r="G44" s="88"/>
      <c r="H44" s="124"/>
      <c r="I44" s="124"/>
      <c r="J44" s="135"/>
      <c r="K44" s="68"/>
    </row>
    <row r="45" spans="1:14" s="12" customFormat="1" ht="36" customHeight="1" thickBot="1">
      <c r="A45" s="313" t="s">
        <v>17</v>
      </c>
      <c r="B45" s="314"/>
      <c r="C45" s="314"/>
      <c r="D45" s="314"/>
      <c r="E45" s="315"/>
      <c r="F45" s="313" t="s">
        <v>2</v>
      </c>
      <c r="G45" s="316"/>
      <c r="H45" s="316"/>
      <c r="I45" s="316"/>
      <c r="J45" s="317"/>
      <c r="K45" s="64"/>
      <c r="N45" s="7"/>
    </row>
    <row r="46" spans="1:14" s="12" customFormat="1" ht="99" customHeight="1" thickBot="1">
      <c r="A46" s="80" t="s">
        <v>18</v>
      </c>
      <c r="B46" s="204" t="s">
        <v>3</v>
      </c>
      <c r="C46" s="40" t="s">
        <v>66</v>
      </c>
      <c r="D46" s="77" t="s">
        <v>67</v>
      </c>
      <c r="E46" s="40" t="s">
        <v>68</v>
      </c>
      <c r="F46" s="136" t="s">
        <v>6</v>
      </c>
      <c r="G46" s="123" t="s">
        <v>4</v>
      </c>
      <c r="H46" s="40" t="s">
        <v>66</v>
      </c>
      <c r="I46" s="40" t="s">
        <v>67</v>
      </c>
      <c r="J46" s="40" t="s">
        <v>68</v>
      </c>
      <c r="K46" s="64"/>
      <c r="N46" s="7"/>
    </row>
    <row r="47" spans="1:14" s="12" customFormat="1" ht="60" customHeight="1" hidden="1" thickBot="1">
      <c r="A47" s="205"/>
      <c r="B47" s="122"/>
      <c r="C47" s="47"/>
      <c r="D47" s="47"/>
      <c r="E47" s="197"/>
      <c r="F47" s="139"/>
      <c r="G47" s="140" t="s">
        <v>35</v>
      </c>
      <c r="H47" s="112"/>
      <c r="I47" s="112"/>
      <c r="J47" s="112"/>
      <c r="K47" s="64"/>
      <c r="N47" s="7"/>
    </row>
    <row r="48" spans="1:14" s="12" customFormat="1" ht="87" customHeight="1" hidden="1">
      <c r="A48" s="205"/>
      <c r="B48" s="122"/>
      <c r="C48" s="47"/>
      <c r="D48" s="47"/>
      <c r="E48" s="197"/>
      <c r="F48" s="145"/>
      <c r="G48" s="171" t="s">
        <v>37</v>
      </c>
      <c r="H48" s="151"/>
      <c r="I48" s="151"/>
      <c r="J48" s="151"/>
      <c r="K48" s="64"/>
      <c r="N48" s="7"/>
    </row>
    <row r="49" spans="1:14" s="12" customFormat="1" ht="93.75" customHeight="1" hidden="1" thickBot="1">
      <c r="A49" s="205"/>
      <c r="B49" s="122"/>
      <c r="C49" s="47"/>
      <c r="D49" s="47"/>
      <c r="E49" s="197"/>
      <c r="F49" s="138" t="s">
        <v>26</v>
      </c>
      <c r="G49" s="172" t="s">
        <v>49</v>
      </c>
      <c r="H49" s="150"/>
      <c r="I49" s="150"/>
      <c r="J49" s="150"/>
      <c r="K49" s="64"/>
      <c r="N49" s="7"/>
    </row>
    <row r="50" spans="1:14" s="12" customFormat="1" ht="93" customHeight="1" hidden="1" thickBot="1">
      <c r="A50" s="205"/>
      <c r="B50" s="122"/>
      <c r="C50" s="47"/>
      <c r="D50" s="47"/>
      <c r="E50" s="197"/>
      <c r="F50" s="80" t="s">
        <v>40</v>
      </c>
      <c r="G50" s="173" t="s">
        <v>48</v>
      </c>
      <c r="H50" s="150"/>
      <c r="I50" s="150"/>
      <c r="J50" s="150"/>
      <c r="K50" s="64"/>
      <c r="N50" s="7"/>
    </row>
    <row r="51" spans="1:14" s="12" customFormat="1" ht="68.25" customHeight="1" hidden="1" thickBot="1">
      <c r="A51" s="205"/>
      <c r="B51" s="122"/>
      <c r="C51" s="47"/>
      <c r="D51" s="47"/>
      <c r="E51" s="197"/>
      <c r="F51" s="137"/>
      <c r="G51" s="164" t="s">
        <v>43</v>
      </c>
      <c r="H51" s="156"/>
      <c r="I51" s="156"/>
      <c r="J51" s="156"/>
      <c r="K51" s="64"/>
      <c r="N51" s="7"/>
    </row>
    <row r="52" spans="1:14" s="12" customFormat="1" ht="93" customHeight="1" hidden="1">
      <c r="A52" s="205"/>
      <c r="B52" s="122"/>
      <c r="C52" s="47"/>
      <c r="D52" s="47"/>
      <c r="E52" s="197"/>
      <c r="F52" s="367" t="s">
        <v>26</v>
      </c>
      <c r="G52" s="174" t="s">
        <v>51</v>
      </c>
      <c r="H52" s="168"/>
      <c r="I52" s="168"/>
      <c r="J52" s="168"/>
      <c r="K52" s="64"/>
      <c r="N52" s="7"/>
    </row>
    <row r="53" spans="1:14" s="12" customFormat="1" ht="33.75" customHeight="1" hidden="1">
      <c r="A53" s="205"/>
      <c r="B53" s="122"/>
      <c r="C53" s="47"/>
      <c r="D53" s="47"/>
      <c r="E53" s="197"/>
      <c r="F53" s="368"/>
      <c r="G53" s="174" t="s">
        <v>45</v>
      </c>
      <c r="H53" s="168"/>
      <c r="I53" s="150"/>
      <c r="J53" s="150"/>
      <c r="K53" s="64"/>
      <c r="N53" s="7"/>
    </row>
    <row r="54" spans="1:14" s="12" customFormat="1" ht="60.75" customHeight="1" hidden="1">
      <c r="A54" s="205"/>
      <c r="B54" s="122"/>
      <c r="C54" s="47"/>
      <c r="D54" s="47"/>
      <c r="E54" s="197"/>
      <c r="F54" s="368"/>
      <c r="G54" s="172" t="s">
        <v>50</v>
      </c>
      <c r="H54" s="150"/>
      <c r="I54" s="150"/>
      <c r="J54" s="150"/>
      <c r="K54" s="64"/>
      <c r="N54" s="7"/>
    </row>
    <row r="55" spans="1:14" s="12" customFormat="1" ht="72" customHeight="1" hidden="1" thickBot="1">
      <c r="A55" s="205"/>
      <c r="B55" s="122"/>
      <c r="C55" s="47"/>
      <c r="D55" s="47"/>
      <c r="E55" s="197"/>
      <c r="F55" s="369"/>
      <c r="G55" s="172" t="s">
        <v>44</v>
      </c>
      <c r="H55" s="150"/>
      <c r="I55" s="150"/>
      <c r="J55" s="150"/>
      <c r="K55" s="64"/>
      <c r="N55" s="7"/>
    </row>
    <row r="56" spans="1:14" s="12" customFormat="1" ht="91.5" customHeight="1" hidden="1" thickBot="1">
      <c r="A56" s="205"/>
      <c r="B56" s="122"/>
      <c r="C56" s="47"/>
      <c r="D56" s="47"/>
      <c r="E56" s="197"/>
      <c r="F56" s="142"/>
      <c r="G56" s="175" t="s">
        <v>41</v>
      </c>
      <c r="H56" s="156"/>
      <c r="I56" s="156"/>
      <c r="J56" s="156"/>
      <c r="K56" s="64"/>
      <c r="N56" s="7"/>
    </row>
    <row r="57" spans="1:14" s="12" customFormat="1" ht="111" customHeight="1" hidden="1" thickBot="1">
      <c r="A57" s="205"/>
      <c r="B57" s="122"/>
      <c r="C57" s="47"/>
      <c r="D57" s="47"/>
      <c r="E57" s="197"/>
      <c r="F57" s="80" t="s">
        <v>34</v>
      </c>
      <c r="G57" s="176" t="s">
        <v>42</v>
      </c>
      <c r="H57" s="150"/>
      <c r="I57" s="150"/>
      <c r="J57" s="150"/>
      <c r="K57" s="64"/>
      <c r="N57" s="7"/>
    </row>
    <row r="58" spans="1:14" s="12" customFormat="1" ht="66" customHeight="1" hidden="1" thickBot="1">
      <c r="A58" s="205"/>
      <c r="B58" s="122"/>
      <c r="C58" s="47"/>
      <c r="D58" s="47"/>
      <c r="E58" s="197"/>
      <c r="F58" s="137"/>
      <c r="G58" s="177" t="s">
        <v>46</v>
      </c>
      <c r="H58" s="156"/>
      <c r="I58" s="156"/>
      <c r="J58" s="156"/>
      <c r="K58" s="64"/>
      <c r="N58" s="7"/>
    </row>
    <row r="59" spans="1:14" s="12" customFormat="1" ht="89.25" customHeight="1" hidden="1" thickBot="1">
      <c r="A59" s="205"/>
      <c r="B59" s="122"/>
      <c r="C59" s="47"/>
      <c r="D59" s="47"/>
      <c r="E59" s="197"/>
      <c r="F59" s="136" t="s">
        <v>26</v>
      </c>
      <c r="G59" s="178" t="s">
        <v>47</v>
      </c>
      <c r="H59" s="159"/>
      <c r="I59" s="150"/>
      <c r="J59" s="150"/>
      <c r="K59" s="64"/>
      <c r="N59" s="7"/>
    </row>
    <row r="60" spans="1:14" s="12" customFormat="1" ht="87" customHeight="1" hidden="1">
      <c r="A60" s="205"/>
      <c r="B60" s="122"/>
      <c r="C60" s="47"/>
      <c r="D60" s="47"/>
      <c r="E60" s="197"/>
      <c r="F60" s="198"/>
      <c r="G60" s="179" t="s">
        <v>38</v>
      </c>
      <c r="H60" s="169">
        <f>H61+H62</f>
        <v>0</v>
      </c>
      <c r="I60" s="169">
        <f>I61+I62</f>
        <v>0</v>
      </c>
      <c r="J60" s="169">
        <f>J61+J62</f>
        <v>0</v>
      </c>
      <c r="K60" s="64"/>
      <c r="N60" s="7"/>
    </row>
    <row r="61" spans="1:14" s="12" customFormat="1" ht="87" customHeight="1" hidden="1">
      <c r="A61" s="205"/>
      <c r="B61" s="122"/>
      <c r="C61" s="47"/>
      <c r="D61" s="47"/>
      <c r="E61" s="197"/>
      <c r="F61" s="198" t="s">
        <v>34</v>
      </c>
      <c r="G61" s="180"/>
      <c r="H61" s="182">
        <v>-592.5</v>
      </c>
      <c r="I61" s="169">
        <v>0</v>
      </c>
      <c r="J61" s="169">
        <v>0</v>
      </c>
      <c r="K61" s="64"/>
      <c r="N61" s="7"/>
    </row>
    <row r="62" spans="1:14" s="12" customFormat="1" ht="60" customHeight="1" hidden="1" thickBot="1">
      <c r="A62" s="205"/>
      <c r="B62" s="122"/>
      <c r="C62" s="47"/>
      <c r="D62" s="47"/>
      <c r="E62" s="197"/>
      <c r="F62" s="149" t="s">
        <v>26</v>
      </c>
      <c r="G62" s="181" t="s">
        <v>39</v>
      </c>
      <c r="H62" s="170">
        <v>592.5</v>
      </c>
      <c r="I62" s="170">
        <v>0</v>
      </c>
      <c r="J62" s="170">
        <v>0</v>
      </c>
      <c r="K62" s="64"/>
      <c r="N62" s="7"/>
    </row>
    <row r="63" spans="1:14" s="12" customFormat="1" ht="89.25" customHeight="1" thickBot="1">
      <c r="A63" s="339" t="s">
        <v>139</v>
      </c>
      <c r="B63" s="355" t="s">
        <v>140</v>
      </c>
      <c r="C63" s="357">
        <v>99</v>
      </c>
      <c r="D63" s="357">
        <v>0</v>
      </c>
      <c r="E63" s="308">
        <v>0</v>
      </c>
      <c r="F63" s="139"/>
      <c r="G63" s="139" t="s">
        <v>70</v>
      </c>
      <c r="H63" s="112">
        <f>H64+H70+H68</f>
        <v>-1229.1000000000004</v>
      </c>
      <c r="I63" s="112">
        <f>I64+I70+I68</f>
        <v>357.3</v>
      </c>
      <c r="J63" s="112">
        <f>J64+J70+J68</f>
        <v>357.3</v>
      </c>
      <c r="K63" s="64"/>
      <c r="N63" s="7"/>
    </row>
    <row r="64" spans="1:14" s="12" customFormat="1" ht="82.5" customHeight="1" thickBot="1">
      <c r="A64" s="340"/>
      <c r="B64" s="356"/>
      <c r="C64" s="358"/>
      <c r="D64" s="358"/>
      <c r="E64" s="309"/>
      <c r="F64" s="292"/>
      <c r="G64" s="241" t="s">
        <v>94</v>
      </c>
      <c r="H64" s="208">
        <f>H65+H66+H67</f>
        <v>5724.299999999999</v>
      </c>
      <c r="I64" s="208">
        <f>I65+I66+I67</f>
        <v>357.3</v>
      </c>
      <c r="J64" s="208">
        <f>J65+J66+J67</f>
        <v>357.3</v>
      </c>
      <c r="K64" s="64"/>
      <c r="N64" s="7"/>
    </row>
    <row r="65" spans="1:14" s="12" customFormat="1" ht="119.25" customHeight="1" thickBot="1">
      <c r="A65" s="275" t="s">
        <v>141</v>
      </c>
      <c r="B65" s="271" t="s">
        <v>142</v>
      </c>
      <c r="C65" s="107">
        <v>0.1</v>
      </c>
      <c r="D65" s="107">
        <v>0</v>
      </c>
      <c r="E65" s="291">
        <v>0</v>
      </c>
      <c r="F65" s="138" t="s">
        <v>26</v>
      </c>
      <c r="G65" s="259" t="s">
        <v>110</v>
      </c>
      <c r="H65" s="258">
        <v>535.9</v>
      </c>
      <c r="I65" s="258">
        <v>0</v>
      </c>
      <c r="J65" s="258">
        <v>0</v>
      </c>
      <c r="K65" s="64"/>
      <c r="N65" s="7"/>
    </row>
    <row r="66" spans="1:14" s="12" customFormat="1" ht="122.25" customHeight="1" thickBot="1">
      <c r="A66" s="275" t="s">
        <v>143</v>
      </c>
      <c r="B66" s="272" t="s">
        <v>144</v>
      </c>
      <c r="C66" s="107">
        <v>-99.1</v>
      </c>
      <c r="D66" s="107">
        <v>0</v>
      </c>
      <c r="E66" s="291">
        <v>0</v>
      </c>
      <c r="F66" s="353" t="s">
        <v>26</v>
      </c>
      <c r="G66" s="259" t="s">
        <v>121</v>
      </c>
      <c r="H66" s="258">
        <v>5000</v>
      </c>
      <c r="I66" s="258">
        <v>0</v>
      </c>
      <c r="J66" s="258">
        <v>0</v>
      </c>
      <c r="K66" s="64"/>
      <c r="N66" s="7"/>
    </row>
    <row r="67" spans="1:14" s="12" customFormat="1" ht="107.25" customHeight="1" thickBot="1">
      <c r="A67" s="212"/>
      <c r="B67" s="194"/>
      <c r="C67" s="207"/>
      <c r="D67" s="207"/>
      <c r="E67" s="207"/>
      <c r="F67" s="354"/>
      <c r="G67" s="261" t="s">
        <v>118</v>
      </c>
      <c r="H67" s="260">
        <v>188.4</v>
      </c>
      <c r="I67" s="260">
        <v>357.3</v>
      </c>
      <c r="J67" s="260">
        <v>357.3</v>
      </c>
      <c r="K67" s="64"/>
      <c r="N67" s="7"/>
    </row>
    <row r="68" spans="1:14" s="12" customFormat="1" ht="107.25" customHeight="1">
      <c r="A68" s="212"/>
      <c r="B68" s="194"/>
      <c r="C68" s="207"/>
      <c r="D68" s="207"/>
      <c r="E68" s="207"/>
      <c r="F68" s="293"/>
      <c r="G68" s="276" t="s">
        <v>131</v>
      </c>
      <c r="H68" s="156">
        <f>H69</f>
        <v>-1985</v>
      </c>
      <c r="I68" s="156">
        <f>I69</f>
        <v>0</v>
      </c>
      <c r="J68" s="156">
        <f>J69</f>
        <v>0</v>
      </c>
      <c r="K68" s="64"/>
      <c r="N68" s="7"/>
    </row>
    <row r="69" spans="1:14" s="12" customFormat="1" ht="78.75" customHeight="1">
      <c r="A69" s="212"/>
      <c r="B69" s="194"/>
      <c r="C69" s="207"/>
      <c r="D69" s="207"/>
      <c r="E69" s="207"/>
      <c r="F69" s="236" t="s">
        <v>26</v>
      </c>
      <c r="G69" s="277" t="s">
        <v>132</v>
      </c>
      <c r="H69" s="150">
        <f>-750-1100-135</f>
        <v>-1985</v>
      </c>
      <c r="I69" s="150">
        <v>0</v>
      </c>
      <c r="J69" s="150">
        <v>0</v>
      </c>
      <c r="K69" s="64"/>
      <c r="N69" s="7"/>
    </row>
    <row r="70" spans="1:14" s="12" customFormat="1" ht="67.5" customHeight="1" thickBot="1">
      <c r="A70" s="212"/>
      <c r="B70" s="194"/>
      <c r="C70" s="207"/>
      <c r="D70" s="207"/>
      <c r="E70" s="207"/>
      <c r="F70" s="294"/>
      <c r="G70" s="278" t="s">
        <v>123</v>
      </c>
      <c r="H70" s="296">
        <f>H71</f>
        <v>-4968.4</v>
      </c>
      <c r="I70" s="296">
        <f>I71</f>
        <v>0</v>
      </c>
      <c r="J70" s="296">
        <f>J71</f>
        <v>0</v>
      </c>
      <c r="K70" s="64"/>
      <c r="N70" s="7"/>
    </row>
    <row r="71" spans="1:14" s="12" customFormat="1" ht="57" customHeight="1" thickBot="1">
      <c r="A71" s="212"/>
      <c r="B71" s="194"/>
      <c r="C71" s="207"/>
      <c r="D71" s="207"/>
      <c r="E71" s="207"/>
      <c r="F71" s="136" t="s">
        <v>26</v>
      </c>
      <c r="G71" s="268" t="s">
        <v>124</v>
      </c>
      <c r="H71" s="297">
        <v>-4968.4</v>
      </c>
      <c r="I71" s="297">
        <v>0</v>
      </c>
      <c r="J71" s="297">
        <v>0</v>
      </c>
      <c r="K71" s="64"/>
      <c r="N71" s="7"/>
    </row>
    <row r="72" spans="1:14" s="12" customFormat="1" ht="57" customHeight="1" thickBot="1">
      <c r="A72" s="212"/>
      <c r="B72" s="194"/>
      <c r="C72" s="207"/>
      <c r="D72" s="207"/>
      <c r="E72" s="207"/>
      <c r="F72" s="234"/>
      <c r="G72" s="267" t="s">
        <v>133</v>
      </c>
      <c r="H72" s="298">
        <f aca="true" t="shared" si="0" ref="H72:J73">H73</f>
        <v>1100</v>
      </c>
      <c r="I72" s="298">
        <f t="shared" si="0"/>
        <v>0</v>
      </c>
      <c r="J72" s="298">
        <f t="shared" si="0"/>
        <v>0</v>
      </c>
      <c r="K72" s="64"/>
      <c r="N72" s="7"/>
    </row>
    <row r="73" spans="1:14" s="12" customFormat="1" ht="57" customHeight="1" thickBot="1">
      <c r="A73" s="212"/>
      <c r="B73" s="194"/>
      <c r="C73" s="207"/>
      <c r="D73" s="207"/>
      <c r="E73" s="207"/>
      <c r="F73" s="136"/>
      <c r="G73" s="279" t="s">
        <v>134</v>
      </c>
      <c r="H73" s="156">
        <f t="shared" si="0"/>
        <v>1100</v>
      </c>
      <c r="I73" s="156">
        <f t="shared" si="0"/>
        <v>0</v>
      </c>
      <c r="J73" s="156">
        <f t="shared" si="0"/>
        <v>0</v>
      </c>
      <c r="K73" s="64"/>
      <c r="N73" s="7"/>
    </row>
    <row r="74" spans="1:14" s="12" customFormat="1" ht="96" customHeight="1" thickBot="1">
      <c r="A74" s="212"/>
      <c r="B74" s="194"/>
      <c r="C74" s="207"/>
      <c r="D74" s="207"/>
      <c r="E74" s="207"/>
      <c r="F74" s="136" t="s">
        <v>26</v>
      </c>
      <c r="G74" s="277" t="s">
        <v>135</v>
      </c>
      <c r="H74" s="150">
        <v>1100</v>
      </c>
      <c r="I74" s="150">
        <v>0</v>
      </c>
      <c r="J74" s="150">
        <v>0</v>
      </c>
      <c r="K74" s="64"/>
      <c r="N74" s="7"/>
    </row>
    <row r="75" spans="1:14" s="12" customFormat="1" ht="75" customHeight="1" thickBot="1">
      <c r="A75" s="212"/>
      <c r="B75" s="13"/>
      <c r="C75" s="13"/>
      <c r="D75" s="13"/>
      <c r="E75" s="13"/>
      <c r="F75" s="139"/>
      <c r="G75" s="267" t="s">
        <v>59</v>
      </c>
      <c r="H75" s="147">
        <f aca="true" t="shared" si="1" ref="H75:J76">H76</f>
        <v>304</v>
      </c>
      <c r="I75" s="147">
        <f t="shared" si="1"/>
        <v>0</v>
      </c>
      <c r="J75" s="147">
        <f t="shared" si="1"/>
        <v>0</v>
      </c>
      <c r="K75" s="64"/>
      <c r="N75" s="7"/>
    </row>
    <row r="76" spans="1:14" s="12" customFormat="1" ht="84.75" customHeight="1">
      <c r="A76" s="158"/>
      <c r="B76" s="122"/>
      <c r="C76" s="157"/>
      <c r="D76" s="195"/>
      <c r="E76" s="195"/>
      <c r="F76" s="266"/>
      <c r="G76" s="245" t="s">
        <v>75</v>
      </c>
      <c r="H76" s="151">
        <f t="shared" si="1"/>
        <v>304</v>
      </c>
      <c r="I76" s="151">
        <f t="shared" si="1"/>
        <v>0</v>
      </c>
      <c r="J76" s="151">
        <f t="shared" si="1"/>
        <v>0</v>
      </c>
      <c r="K76" s="64"/>
      <c r="N76" s="7"/>
    </row>
    <row r="77" spans="1:14" s="12" customFormat="1" ht="104.25" customHeight="1" thickBot="1">
      <c r="A77" s="158"/>
      <c r="B77" s="122"/>
      <c r="C77" s="157"/>
      <c r="D77" s="195"/>
      <c r="E77" s="195"/>
      <c r="F77" s="236" t="s">
        <v>34</v>
      </c>
      <c r="G77" s="242" t="s">
        <v>74</v>
      </c>
      <c r="H77" s="209">
        <f>220+84</f>
        <v>304</v>
      </c>
      <c r="I77" s="209">
        <v>0</v>
      </c>
      <c r="J77" s="209">
        <v>0</v>
      </c>
      <c r="K77" s="64"/>
      <c r="N77" s="7"/>
    </row>
    <row r="78" spans="1:14" s="14" customFormat="1" ht="82.5" customHeight="1" thickBot="1">
      <c r="A78" s="158"/>
      <c r="B78" s="194"/>
      <c r="C78" s="196"/>
      <c r="D78" s="195"/>
      <c r="E78" s="195"/>
      <c r="F78" s="243"/>
      <c r="G78" s="238" t="s">
        <v>69</v>
      </c>
      <c r="H78" s="147">
        <f>H81+H84</f>
        <v>-249.29999999999995</v>
      </c>
      <c r="I78" s="147">
        <f>I81</f>
        <v>0</v>
      </c>
      <c r="J78" s="147">
        <f>J81</f>
        <v>0</v>
      </c>
      <c r="K78" s="143"/>
      <c r="N78" s="144"/>
    </row>
    <row r="79" spans="1:14" s="14" customFormat="1" ht="81" customHeight="1" hidden="1" thickBot="1">
      <c r="A79" s="158"/>
      <c r="B79" s="194"/>
      <c r="C79" s="196"/>
      <c r="D79" s="195"/>
      <c r="E79" s="195"/>
      <c r="F79" s="244"/>
      <c r="G79" s="245"/>
      <c r="H79" s="151"/>
      <c r="I79" s="211"/>
      <c r="J79" s="211"/>
      <c r="K79" s="143"/>
      <c r="N79" s="144"/>
    </row>
    <row r="80" spans="1:14" s="14" customFormat="1" ht="69.75" customHeight="1" hidden="1" thickBot="1">
      <c r="A80" s="158"/>
      <c r="B80" s="194"/>
      <c r="C80" s="196"/>
      <c r="D80" s="195"/>
      <c r="E80" s="195"/>
      <c r="F80" s="246"/>
      <c r="G80" s="247"/>
      <c r="H80" s="210"/>
      <c r="I80" s="210"/>
      <c r="J80" s="210"/>
      <c r="K80" s="143"/>
      <c r="N80" s="144"/>
    </row>
    <row r="81" spans="1:14" s="14" customFormat="1" ht="81" customHeight="1" thickBot="1">
      <c r="A81" s="158"/>
      <c r="B81" s="194"/>
      <c r="C81" s="196"/>
      <c r="D81" s="195"/>
      <c r="E81" s="195"/>
      <c r="F81" s="302"/>
      <c r="G81" s="241" t="s">
        <v>97</v>
      </c>
      <c r="H81" s="240">
        <f>H82+H83</f>
        <v>-349.29999999999995</v>
      </c>
      <c r="I81" s="240">
        <f>I82</f>
        <v>0</v>
      </c>
      <c r="J81" s="240">
        <f>J82</f>
        <v>0</v>
      </c>
      <c r="K81" s="143"/>
      <c r="N81" s="144"/>
    </row>
    <row r="82" spans="1:14" s="14" customFormat="1" ht="77.25" customHeight="1" thickBot="1">
      <c r="A82" s="158"/>
      <c r="B82" s="194"/>
      <c r="C82" s="196"/>
      <c r="D82" s="195"/>
      <c r="E82" s="195"/>
      <c r="F82" s="136" t="s">
        <v>19</v>
      </c>
      <c r="G82" s="280" t="s">
        <v>98</v>
      </c>
      <c r="H82" s="248">
        <v>-1320.8</v>
      </c>
      <c r="I82" s="150">
        <v>0</v>
      </c>
      <c r="J82" s="150">
        <v>0</v>
      </c>
      <c r="K82" s="143"/>
      <c r="N82" s="144"/>
    </row>
    <row r="83" spans="1:14" s="14" customFormat="1" ht="87" customHeight="1" thickBot="1">
      <c r="A83" s="158"/>
      <c r="B83" s="194"/>
      <c r="C83" s="196"/>
      <c r="D83" s="195"/>
      <c r="E83" s="195"/>
      <c r="F83" s="80" t="s">
        <v>19</v>
      </c>
      <c r="G83" s="250" t="s">
        <v>99</v>
      </c>
      <c r="H83" s="248">
        <v>971.5</v>
      </c>
      <c r="I83" s="150">
        <v>0</v>
      </c>
      <c r="J83" s="150">
        <v>0</v>
      </c>
      <c r="K83" s="143"/>
      <c r="N83" s="144"/>
    </row>
    <row r="84" spans="1:14" s="14" customFormat="1" ht="82.5" customHeight="1" thickBot="1">
      <c r="A84" s="158"/>
      <c r="B84" s="194"/>
      <c r="C84" s="196"/>
      <c r="D84" s="195"/>
      <c r="E84" s="195"/>
      <c r="F84" s="270"/>
      <c r="G84" s="303" t="s">
        <v>100</v>
      </c>
      <c r="H84" s="304">
        <f>H85</f>
        <v>100</v>
      </c>
      <c r="I84" s="253">
        <f>I85</f>
        <v>0</v>
      </c>
      <c r="J84" s="253">
        <f>J85</f>
        <v>0</v>
      </c>
      <c r="K84" s="143"/>
      <c r="N84" s="144"/>
    </row>
    <row r="85" spans="1:14" s="14" customFormat="1" ht="82.5" customHeight="1" thickBot="1">
      <c r="A85" s="158"/>
      <c r="B85" s="194"/>
      <c r="C85" s="196"/>
      <c r="D85" s="195"/>
      <c r="E85" s="195"/>
      <c r="F85" s="80" t="s">
        <v>19</v>
      </c>
      <c r="G85" s="259" t="s">
        <v>101</v>
      </c>
      <c r="H85" s="264">
        <v>100</v>
      </c>
      <c r="I85" s="258">
        <v>0</v>
      </c>
      <c r="J85" s="258">
        <v>0</v>
      </c>
      <c r="K85" s="143"/>
      <c r="N85" s="144"/>
    </row>
    <row r="86" spans="1:14" s="14" customFormat="1" ht="90.75" customHeight="1" thickBot="1">
      <c r="A86" s="158"/>
      <c r="B86" s="194"/>
      <c r="C86" s="196"/>
      <c r="D86" s="195"/>
      <c r="E86" s="195"/>
      <c r="F86" s="235"/>
      <c r="G86" s="239" t="s">
        <v>71</v>
      </c>
      <c r="H86" s="199">
        <f>H87+H90</f>
        <v>5289.400000000001</v>
      </c>
      <c r="I86" s="199">
        <f>I87+I90</f>
        <v>0</v>
      </c>
      <c r="J86" s="199">
        <f>J87+J90</f>
        <v>0</v>
      </c>
      <c r="K86" s="143"/>
      <c r="N86" s="144"/>
    </row>
    <row r="87" spans="1:14" s="14" customFormat="1" ht="84" customHeight="1">
      <c r="A87" s="158"/>
      <c r="B87" s="194"/>
      <c r="C87" s="196"/>
      <c r="D87" s="195"/>
      <c r="E87" s="195"/>
      <c r="F87" s="201"/>
      <c r="G87" s="249" t="s">
        <v>73</v>
      </c>
      <c r="H87" s="240">
        <f>H88+H89</f>
        <v>249.3</v>
      </c>
      <c r="I87" s="240">
        <v>0</v>
      </c>
      <c r="J87" s="240">
        <v>0</v>
      </c>
      <c r="K87" s="143"/>
      <c r="N87" s="144"/>
    </row>
    <row r="88" spans="1:14" s="14" customFormat="1" ht="82.5" customHeight="1">
      <c r="A88" s="158"/>
      <c r="B88" s="194"/>
      <c r="C88" s="196"/>
      <c r="D88" s="195"/>
      <c r="E88" s="195"/>
      <c r="F88" s="370" t="s">
        <v>19</v>
      </c>
      <c r="G88" s="250" t="s">
        <v>102</v>
      </c>
      <c r="H88" s="248">
        <v>73.3</v>
      </c>
      <c r="I88" s="248">
        <v>0</v>
      </c>
      <c r="J88" s="248">
        <v>0</v>
      </c>
      <c r="K88" s="143"/>
      <c r="N88" s="144"/>
    </row>
    <row r="89" spans="1:14" s="14" customFormat="1" ht="82.5" customHeight="1">
      <c r="A89" s="158"/>
      <c r="B89" s="194"/>
      <c r="C89" s="196"/>
      <c r="D89" s="195"/>
      <c r="E89" s="195"/>
      <c r="F89" s="354"/>
      <c r="G89" s="250" t="s">
        <v>77</v>
      </c>
      <c r="H89" s="248">
        <v>176</v>
      </c>
      <c r="I89" s="248">
        <v>0</v>
      </c>
      <c r="J89" s="248">
        <v>0</v>
      </c>
      <c r="K89" s="143"/>
      <c r="N89" s="144"/>
    </row>
    <row r="90" spans="1:14" s="14" customFormat="1" ht="63.75" customHeight="1">
      <c r="A90" s="158"/>
      <c r="B90" s="194"/>
      <c r="C90" s="196"/>
      <c r="D90" s="195"/>
      <c r="E90" s="195"/>
      <c r="F90" s="237"/>
      <c r="G90" s="251" t="s">
        <v>94</v>
      </c>
      <c r="H90" s="252">
        <f>H91</f>
        <v>5040.1</v>
      </c>
      <c r="I90" s="252">
        <f>I91</f>
        <v>0</v>
      </c>
      <c r="J90" s="252">
        <f>J91</f>
        <v>0</v>
      </c>
      <c r="K90" s="143"/>
      <c r="N90" s="144"/>
    </row>
    <row r="91" spans="1:14" s="14" customFormat="1" ht="112.5" customHeight="1" thickBot="1">
      <c r="A91" s="158"/>
      <c r="B91" s="194"/>
      <c r="C91" s="196"/>
      <c r="D91" s="195"/>
      <c r="E91" s="195"/>
      <c r="F91" s="206" t="s">
        <v>26</v>
      </c>
      <c r="G91" s="281" t="s">
        <v>122</v>
      </c>
      <c r="H91" s="260">
        <v>5040.1</v>
      </c>
      <c r="I91" s="260">
        <v>0</v>
      </c>
      <c r="J91" s="260">
        <v>0</v>
      </c>
      <c r="K91" s="143"/>
      <c r="N91" s="144"/>
    </row>
    <row r="92" spans="1:14" s="14" customFormat="1" ht="73.5" customHeight="1" thickBot="1">
      <c r="A92" s="158"/>
      <c r="B92" s="194"/>
      <c r="C92" s="196"/>
      <c r="D92" s="195"/>
      <c r="E92" s="195"/>
      <c r="F92" s="139"/>
      <c r="G92" s="267" t="s">
        <v>107</v>
      </c>
      <c r="H92" s="112">
        <f>H93+H96+H98</f>
        <v>0</v>
      </c>
      <c r="I92" s="112">
        <f>I93</f>
        <v>0</v>
      </c>
      <c r="J92" s="112">
        <f>J93</f>
        <v>0</v>
      </c>
      <c r="K92" s="143"/>
      <c r="N92" s="144"/>
    </row>
    <row r="93" spans="1:14" s="14" customFormat="1" ht="138" customHeight="1" thickBot="1">
      <c r="A93" s="158"/>
      <c r="B93" s="194"/>
      <c r="C93" s="196"/>
      <c r="D93" s="195"/>
      <c r="E93" s="195"/>
      <c r="F93" s="137"/>
      <c r="G93" s="257" t="s">
        <v>108</v>
      </c>
      <c r="H93" s="253">
        <f>H94+H95</f>
        <v>0</v>
      </c>
      <c r="I93" s="253">
        <f>I94+I95</f>
        <v>0</v>
      </c>
      <c r="J93" s="253">
        <f>J94+J95</f>
        <v>0</v>
      </c>
      <c r="K93" s="143"/>
      <c r="N93" s="144"/>
    </row>
    <row r="94" spans="1:14" s="14" customFormat="1" ht="73.5" customHeight="1" thickBot="1">
      <c r="A94" s="158"/>
      <c r="B94" s="194"/>
      <c r="C94" s="196"/>
      <c r="D94" s="195"/>
      <c r="E94" s="195"/>
      <c r="F94" s="80" t="s">
        <v>26</v>
      </c>
      <c r="G94" s="337" t="s">
        <v>109</v>
      </c>
      <c r="H94" s="264">
        <v>-66</v>
      </c>
      <c r="I94" s="258">
        <v>0</v>
      </c>
      <c r="J94" s="258">
        <v>0</v>
      </c>
      <c r="K94" s="143"/>
      <c r="N94" s="144"/>
    </row>
    <row r="95" spans="1:14" s="14" customFormat="1" ht="73.5" customHeight="1" thickBot="1">
      <c r="A95" s="158"/>
      <c r="B95" s="194"/>
      <c r="C95" s="196"/>
      <c r="D95" s="195"/>
      <c r="E95" s="195"/>
      <c r="F95" s="206" t="s">
        <v>34</v>
      </c>
      <c r="G95" s="338"/>
      <c r="H95" s="260">
        <v>66</v>
      </c>
      <c r="I95" s="258">
        <v>0</v>
      </c>
      <c r="J95" s="258">
        <v>0</v>
      </c>
      <c r="K95" s="143"/>
      <c r="N95" s="144"/>
    </row>
    <row r="96" spans="1:14" s="14" customFormat="1" ht="116.25" customHeight="1" thickBot="1">
      <c r="A96" s="158"/>
      <c r="B96" s="194"/>
      <c r="C96" s="196"/>
      <c r="D96" s="195"/>
      <c r="E96" s="195"/>
      <c r="F96" s="206"/>
      <c r="G96" s="276" t="s">
        <v>114</v>
      </c>
      <c r="H96" s="299">
        <f>H97</f>
        <v>-2685.1</v>
      </c>
      <c r="I96" s="301">
        <f>I97</f>
        <v>0</v>
      </c>
      <c r="J96" s="301">
        <f>J97</f>
        <v>0</v>
      </c>
      <c r="K96" s="143"/>
      <c r="N96" s="144"/>
    </row>
    <row r="97" spans="1:14" s="14" customFormat="1" ht="73.5" customHeight="1" thickBot="1">
      <c r="A97" s="158"/>
      <c r="B97" s="194"/>
      <c r="C97" s="196"/>
      <c r="D97" s="195"/>
      <c r="E97" s="195"/>
      <c r="F97" s="206" t="s">
        <v>26</v>
      </c>
      <c r="G97" s="282" t="s">
        <v>115</v>
      </c>
      <c r="H97" s="260">
        <v>-2685.1</v>
      </c>
      <c r="I97" s="254">
        <v>0</v>
      </c>
      <c r="J97" s="254">
        <v>0</v>
      </c>
      <c r="K97" s="143"/>
      <c r="N97" s="144"/>
    </row>
    <row r="98" spans="1:14" s="14" customFormat="1" ht="73.5" customHeight="1" thickBot="1">
      <c r="A98" s="158"/>
      <c r="B98" s="194"/>
      <c r="C98" s="196"/>
      <c r="D98" s="195"/>
      <c r="E98" s="195"/>
      <c r="F98" s="256"/>
      <c r="G98" s="265" t="s">
        <v>116</v>
      </c>
      <c r="H98" s="299">
        <f>H99</f>
        <v>2685.1</v>
      </c>
      <c r="I98" s="301">
        <f>I99</f>
        <v>0</v>
      </c>
      <c r="J98" s="301">
        <f>J99</f>
        <v>0</v>
      </c>
      <c r="K98" s="143"/>
      <c r="N98" s="144"/>
    </row>
    <row r="99" spans="1:14" s="14" customFormat="1" ht="73.5" customHeight="1" thickBot="1">
      <c r="A99" s="158"/>
      <c r="B99" s="194"/>
      <c r="C99" s="196"/>
      <c r="D99" s="195"/>
      <c r="E99" s="195"/>
      <c r="F99" s="206" t="s">
        <v>26</v>
      </c>
      <c r="G99" s="283" t="s">
        <v>117</v>
      </c>
      <c r="H99" s="260">
        <v>2685.1</v>
      </c>
      <c r="I99" s="254">
        <v>0</v>
      </c>
      <c r="J99" s="254">
        <v>0</v>
      </c>
      <c r="K99" s="143"/>
      <c r="N99" s="144"/>
    </row>
    <row r="100" spans="1:14" s="14" customFormat="1" ht="46.5" customHeight="1" thickBot="1">
      <c r="A100" s="158"/>
      <c r="B100" s="194"/>
      <c r="C100" s="196"/>
      <c r="D100" s="195"/>
      <c r="E100" s="195"/>
      <c r="F100" s="139"/>
      <c r="G100" s="139" t="s">
        <v>111</v>
      </c>
      <c r="H100" s="112">
        <f aca="true" t="shared" si="2" ref="H100:J101">H101</f>
        <v>600</v>
      </c>
      <c r="I100" s="112">
        <f t="shared" si="2"/>
        <v>0</v>
      </c>
      <c r="J100" s="112">
        <f t="shared" si="2"/>
        <v>0</v>
      </c>
      <c r="K100" s="143"/>
      <c r="N100" s="144"/>
    </row>
    <row r="101" spans="1:14" s="14" customFormat="1" ht="105" customHeight="1" thickBot="1">
      <c r="A101" s="158"/>
      <c r="B101" s="194"/>
      <c r="C101" s="196"/>
      <c r="D101" s="195"/>
      <c r="E101" s="195"/>
      <c r="F101" s="137"/>
      <c r="G101" s="284" t="s">
        <v>112</v>
      </c>
      <c r="H101" s="253">
        <f t="shared" si="2"/>
        <v>600</v>
      </c>
      <c r="I101" s="253">
        <f t="shared" si="2"/>
        <v>0</v>
      </c>
      <c r="J101" s="253">
        <f t="shared" si="2"/>
        <v>0</v>
      </c>
      <c r="K101" s="143"/>
      <c r="N101" s="144"/>
    </row>
    <row r="102" spans="1:14" s="14" customFormat="1" ht="73.5" customHeight="1" thickBot="1">
      <c r="A102" s="158"/>
      <c r="B102" s="194"/>
      <c r="C102" s="196"/>
      <c r="D102" s="195"/>
      <c r="E102" s="195"/>
      <c r="F102" s="80" t="s">
        <v>26</v>
      </c>
      <c r="G102" s="263" t="s">
        <v>113</v>
      </c>
      <c r="H102" s="264">
        <v>600</v>
      </c>
      <c r="I102" s="258">
        <v>0</v>
      </c>
      <c r="J102" s="258">
        <v>0</v>
      </c>
      <c r="K102" s="143"/>
      <c r="N102" s="144"/>
    </row>
    <row r="103" spans="1:14" s="12" customFormat="1" ht="54" customHeight="1" thickBot="1">
      <c r="A103" s="163"/>
      <c r="B103" s="194"/>
      <c r="C103" s="196"/>
      <c r="D103" s="195"/>
      <c r="E103" s="195"/>
      <c r="F103" s="295"/>
      <c r="G103" s="238" t="s">
        <v>119</v>
      </c>
      <c r="H103" s="147">
        <f>H104</f>
        <v>3000</v>
      </c>
      <c r="I103" s="147">
        <f>I1121</f>
        <v>0</v>
      </c>
      <c r="J103" s="147">
        <f>J1121</f>
        <v>0</v>
      </c>
      <c r="K103" s="64"/>
      <c r="N103" s="7"/>
    </row>
    <row r="104" spans="1:14" s="12" customFormat="1" ht="99.75" customHeight="1">
      <c r="A104" s="163"/>
      <c r="B104" s="194"/>
      <c r="C104" s="196"/>
      <c r="D104" s="195"/>
      <c r="E104" s="195"/>
      <c r="F104" s="145"/>
      <c r="G104" s="279" t="s">
        <v>120</v>
      </c>
      <c r="H104" s="211">
        <f>H105</f>
        <v>3000</v>
      </c>
      <c r="I104" s="211">
        <f>I105</f>
        <v>0</v>
      </c>
      <c r="J104" s="211">
        <f>J105</f>
        <v>0</v>
      </c>
      <c r="K104" s="64"/>
      <c r="N104" s="7"/>
    </row>
    <row r="105" spans="1:14" s="12" customFormat="1" ht="99" customHeight="1" thickBot="1">
      <c r="A105" s="163"/>
      <c r="B105" s="194"/>
      <c r="C105" s="196"/>
      <c r="D105" s="195"/>
      <c r="E105" s="195"/>
      <c r="F105" s="138" t="s">
        <v>26</v>
      </c>
      <c r="G105" s="285" t="s">
        <v>146</v>
      </c>
      <c r="H105" s="159">
        <v>3000</v>
      </c>
      <c r="I105" s="159">
        <v>0</v>
      </c>
      <c r="J105" s="159">
        <v>0</v>
      </c>
      <c r="K105" s="64"/>
      <c r="N105" s="7"/>
    </row>
    <row r="106" spans="1:14" s="12" customFormat="1" ht="108" customHeight="1" thickBot="1">
      <c r="A106" s="163"/>
      <c r="B106" s="194"/>
      <c r="C106" s="196"/>
      <c r="D106" s="195"/>
      <c r="E106" s="195"/>
      <c r="F106" s="139"/>
      <c r="G106" s="286" t="s">
        <v>128</v>
      </c>
      <c r="H106" s="112">
        <f>H107</f>
        <v>750</v>
      </c>
      <c r="I106" s="274">
        <v>0</v>
      </c>
      <c r="J106" s="274">
        <v>0</v>
      </c>
      <c r="K106" s="64"/>
      <c r="N106" s="7"/>
    </row>
    <row r="107" spans="1:14" s="12" customFormat="1" ht="84" customHeight="1" thickBot="1">
      <c r="A107" s="163"/>
      <c r="B107" s="194"/>
      <c r="C107" s="196"/>
      <c r="D107" s="195"/>
      <c r="E107" s="195"/>
      <c r="F107" s="266"/>
      <c r="G107" s="287" t="s">
        <v>129</v>
      </c>
      <c r="H107" s="300">
        <f>H108</f>
        <v>750</v>
      </c>
      <c r="I107" s="254">
        <v>0</v>
      </c>
      <c r="J107" s="254">
        <v>0</v>
      </c>
      <c r="K107" s="64"/>
      <c r="N107" s="7"/>
    </row>
    <row r="108" spans="1:14" s="12" customFormat="1" ht="214.5" customHeight="1" thickBot="1">
      <c r="A108" s="163"/>
      <c r="B108" s="194"/>
      <c r="C108" s="196"/>
      <c r="D108" s="195"/>
      <c r="E108" s="195"/>
      <c r="F108" s="138" t="s">
        <v>26</v>
      </c>
      <c r="G108" s="285" t="s">
        <v>130</v>
      </c>
      <c r="H108" s="159">
        <v>750</v>
      </c>
      <c r="I108" s="210">
        <v>0</v>
      </c>
      <c r="J108" s="210">
        <v>0</v>
      </c>
      <c r="K108" s="64"/>
      <c r="N108" s="7"/>
    </row>
    <row r="109" spans="1:14" s="12" customFormat="1" ht="69" customHeight="1" thickBot="1">
      <c r="A109" s="163"/>
      <c r="B109" s="194"/>
      <c r="C109" s="196"/>
      <c r="D109" s="195"/>
      <c r="E109" s="195"/>
      <c r="F109" s="234"/>
      <c r="G109" s="288" t="s">
        <v>125</v>
      </c>
      <c r="H109" s="273">
        <f>H110</f>
        <v>300</v>
      </c>
      <c r="I109" s="273">
        <v>0</v>
      </c>
      <c r="J109" s="273">
        <v>0</v>
      </c>
      <c r="K109" s="64"/>
      <c r="N109" s="7"/>
    </row>
    <row r="110" spans="1:14" s="12" customFormat="1" ht="81.75" customHeight="1" thickBot="1">
      <c r="A110" s="163"/>
      <c r="B110" s="194"/>
      <c r="C110" s="196"/>
      <c r="D110" s="195"/>
      <c r="E110" s="195"/>
      <c r="F110" s="80"/>
      <c r="G110" s="262" t="s">
        <v>126</v>
      </c>
      <c r="H110" s="128">
        <f>H111</f>
        <v>300</v>
      </c>
      <c r="I110" s="258">
        <v>0</v>
      </c>
      <c r="J110" s="258">
        <v>0</v>
      </c>
      <c r="K110" s="64"/>
      <c r="N110" s="7"/>
    </row>
    <row r="111" spans="1:14" s="12" customFormat="1" ht="69" customHeight="1" thickBot="1">
      <c r="A111" s="163"/>
      <c r="B111" s="194"/>
      <c r="C111" s="196"/>
      <c r="D111" s="195"/>
      <c r="E111" s="195"/>
      <c r="F111" s="136" t="s">
        <v>26</v>
      </c>
      <c r="G111" s="289" t="s">
        <v>127</v>
      </c>
      <c r="H111" s="210">
        <v>300</v>
      </c>
      <c r="I111" s="210">
        <v>0</v>
      </c>
      <c r="J111" s="210">
        <v>0</v>
      </c>
      <c r="K111" s="64"/>
      <c r="N111" s="7"/>
    </row>
    <row r="112" spans="1:14" s="12" customFormat="1" ht="63.75" customHeight="1" thickBot="1">
      <c r="A112" s="163"/>
      <c r="B112" s="194"/>
      <c r="C112" s="196"/>
      <c r="D112" s="195"/>
      <c r="E112" s="195"/>
      <c r="F112" s="139"/>
      <c r="G112" s="267" t="s">
        <v>103</v>
      </c>
      <c r="H112" s="112">
        <f>H113+H114</f>
        <v>0</v>
      </c>
      <c r="I112" s="112">
        <v>0</v>
      </c>
      <c r="J112" s="112">
        <v>0</v>
      </c>
      <c r="K112" s="64"/>
      <c r="N112" s="7"/>
    </row>
    <row r="113" spans="1:14" s="12" customFormat="1" ht="105.75" customHeight="1" thickBot="1">
      <c r="A113" s="163"/>
      <c r="B113" s="194"/>
      <c r="C113" s="196"/>
      <c r="D113" s="195"/>
      <c r="E113" s="195"/>
      <c r="F113" s="371" t="s">
        <v>106</v>
      </c>
      <c r="G113" s="255" t="s">
        <v>104</v>
      </c>
      <c r="H113" s="254">
        <v>-88</v>
      </c>
      <c r="I113" s="258">
        <v>0</v>
      </c>
      <c r="J113" s="258">
        <v>0</v>
      </c>
      <c r="K113" s="64"/>
      <c r="N113" s="7"/>
    </row>
    <row r="114" spans="1:14" s="12" customFormat="1" ht="51.75" customHeight="1" thickBot="1">
      <c r="A114" s="163"/>
      <c r="B114" s="194"/>
      <c r="C114" s="196"/>
      <c r="D114" s="195"/>
      <c r="E114" s="195"/>
      <c r="F114" s="338"/>
      <c r="G114" s="256" t="s">
        <v>105</v>
      </c>
      <c r="H114" s="254">
        <v>88</v>
      </c>
      <c r="I114" s="254">
        <v>0</v>
      </c>
      <c r="J114" s="254">
        <v>0</v>
      </c>
      <c r="K114" s="64"/>
      <c r="N114" s="7"/>
    </row>
    <row r="115" spans="1:14" s="12" customFormat="1" ht="51.75" customHeight="1" thickBot="1">
      <c r="A115" s="163"/>
      <c r="B115" s="194"/>
      <c r="C115" s="196"/>
      <c r="D115" s="195"/>
      <c r="E115" s="195"/>
      <c r="F115" s="269"/>
      <c r="G115" s="290" t="s">
        <v>136</v>
      </c>
      <c r="H115" s="147">
        <f>H116</f>
        <v>135</v>
      </c>
      <c r="I115" s="147">
        <f>I116</f>
        <v>0</v>
      </c>
      <c r="J115" s="147">
        <f>J116</f>
        <v>0</v>
      </c>
      <c r="K115" s="64"/>
      <c r="N115" s="7"/>
    </row>
    <row r="116" spans="1:14" s="12" customFormat="1" ht="78" customHeight="1" thickBot="1">
      <c r="A116" s="163"/>
      <c r="B116" s="194"/>
      <c r="C116" s="196"/>
      <c r="D116" s="195"/>
      <c r="E116" s="195"/>
      <c r="F116" s="206" t="s">
        <v>26</v>
      </c>
      <c r="G116" s="255" t="s">
        <v>137</v>
      </c>
      <c r="H116" s="254">
        <v>135</v>
      </c>
      <c r="I116" s="254">
        <v>0</v>
      </c>
      <c r="J116" s="254">
        <v>0</v>
      </c>
      <c r="K116" s="64"/>
      <c r="N116" s="7"/>
    </row>
    <row r="117" spans="1:14" s="33" customFormat="1" ht="51" customHeight="1" thickBot="1">
      <c r="A117" s="320" t="s">
        <v>61</v>
      </c>
      <c r="B117" s="321"/>
      <c r="C117" s="200">
        <v>0</v>
      </c>
      <c r="D117" s="200">
        <v>0</v>
      </c>
      <c r="E117" s="200">
        <v>0</v>
      </c>
      <c r="F117" s="322" t="s">
        <v>62</v>
      </c>
      <c r="G117" s="323"/>
      <c r="H117" s="148">
        <f>H75+H78+H86+H103+H63+H92+H100+H112+H109+H106+H72+H115</f>
        <v>10000</v>
      </c>
      <c r="I117" s="148">
        <f>I75+I78+I86+I103+I63</f>
        <v>357.3</v>
      </c>
      <c r="J117" s="148">
        <f>J75+J78+J86+J103+J63</f>
        <v>357.3</v>
      </c>
      <c r="K117" s="69"/>
      <c r="N117" s="32"/>
    </row>
    <row r="118" spans="1:11" s="33" customFormat="1" ht="50.25" customHeight="1" thickBot="1">
      <c r="A118" s="320" t="s">
        <v>7</v>
      </c>
      <c r="B118" s="321"/>
      <c r="C118" s="112">
        <f>C117+C17</f>
        <v>-1800</v>
      </c>
      <c r="D118" s="112">
        <f>D117+D17</f>
        <v>0</v>
      </c>
      <c r="E118" s="112">
        <f>E117+E17</f>
        <v>0</v>
      </c>
      <c r="F118" s="335" t="s">
        <v>31</v>
      </c>
      <c r="G118" s="336"/>
      <c r="H118" s="147">
        <f>H117+H17</f>
        <v>8200</v>
      </c>
      <c r="I118" s="147">
        <f>I117+I17</f>
        <v>357.3</v>
      </c>
      <c r="J118" s="147">
        <f>J117+J17</f>
        <v>357.3</v>
      </c>
      <c r="K118" s="70"/>
    </row>
    <row r="119" spans="1:11" s="33" customFormat="1" ht="28.5" customHeight="1">
      <c r="A119" s="342" t="s">
        <v>72</v>
      </c>
      <c r="B119" s="343"/>
      <c r="C119" s="343"/>
      <c r="D119" s="343"/>
      <c r="E119" s="343"/>
      <c r="F119" s="344"/>
      <c r="G119" s="344"/>
      <c r="H119" s="344"/>
      <c r="I119" s="344"/>
      <c r="J119" s="344"/>
      <c r="K119" s="70"/>
    </row>
    <row r="120" spans="1:11" s="33" customFormat="1" ht="27" customHeight="1">
      <c r="A120" s="326" t="s">
        <v>95</v>
      </c>
      <c r="B120" s="327"/>
      <c r="C120" s="327"/>
      <c r="D120" s="327"/>
      <c r="E120" s="327"/>
      <c r="F120" s="327"/>
      <c r="G120" s="183"/>
      <c r="H120" s="183"/>
      <c r="I120" s="183"/>
      <c r="J120" s="193"/>
      <c r="K120" s="70"/>
    </row>
    <row r="121" spans="1:11" s="33" customFormat="1" ht="48" customHeight="1">
      <c r="A121" s="305"/>
      <c r="B121" s="306"/>
      <c r="C121" s="306"/>
      <c r="D121" s="306"/>
      <c r="E121" s="306"/>
      <c r="F121" s="307"/>
      <c r="G121" s="307"/>
      <c r="H121" s="307"/>
      <c r="I121" s="307"/>
      <c r="J121" s="307"/>
      <c r="K121" s="70"/>
    </row>
    <row r="122" spans="1:11" s="16" customFormat="1" ht="24" customHeight="1">
      <c r="A122" s="324" t="s">
        <v>56</v>
      </c>
      <c r="B122" s="324"/>
      <c r="C122" s="186" t="s">
        <v>57</v>
      </c>
      <c r="D122" s="187"/>
      <c r="E122" s="187"/>
      <c r="F122" s="85"/>
      <c r="G122" s="141"/>
      <c r="H122" s="188"/>
      <c r="I122" s="188"/>
      <c r="J122" s="115"/>
      <c r="K122" s="72"/>
    </row>
    <row r="123" spans="1:11" s="33" customFormat="1" ht="17.25" customHeight="1">
      <c r="A123" s="184"/>
      <c r="B123" s="189"/>
      <c r="C123" s="189"/>
      <c r="D123" s="189"/>
      <c r="E123" s="189"/>
      <c r="F123" s="189"/>
      <c r="G123" s="189"/>
      <c r="H123" s="184"/>
      <c r="I123" s="184"/>
      <c r="J123" s="155"/>
      <c r="K123" s="70"/>
    </row>
    <row r="124" spans="1:11" s="16" customFormat="1" ht="24" customHeight="1">
      <c r="A124" s="324" t="s">
        <v>24</v>
      </c>
      <c r="B124" s="324"/>
      <c r="C124" s="186" t="s">
        <v>36</v>
      </c>
      <c r="D124" s="187"/>
      <c r="E124" s="187"/>
      <c r="F124" s="85"/>
      <c r="G124" s="319"/>
      <c r="H124" s="319"/>
      <c r="I124" s="319"/>
      <c r="J124" s="115"/>
      <c r="K124" s="71"/>
    </row>
    <row r="125" spans="1:11" s="16" customFormat="1" ht="24" customHeight="1">
      <c r="A125" s="185"/>
      <c r="B125" s="185"/>
      <c r="C125" s="186"/>
      <c r="D125" s="187"/>
      <c r="E125" s="187"/>
      <c r="F125" s="85"/>
      <c r="G125" s="141"/>
      <c r="H125" s="141"/>
      <c r="I125" s="141"/>
      <c r="J125" s="115"/>
      <c r="K125" s="71"/>
    </row>
    <row r="126" spans="1:11" s="16" customFormat="1" ht="41.25" customHeight="1">
      <c r="A126" s="324" t="s">
        <v>64</v>
      </c>
      <c r="B126" s="324"/>
      <c r="C126" s="186" t="s">
        <v>65</v>
      </c>
      <c r="D126" s="187"/>
      <c r="E126" s="187"/>
      <c r="F126" s="85"/>
      <c r="G126" s="319"/>
      <c r="H126" s="319"/>
      <c r="I126" s="319"/>
      <c r="J126" s="115"/>
      <c r="K126" s="71"/>
    </row>
    <row r="127" spans="1:11" s="16" customFormat="1" ht="44.25" customHeight="1" hidden="1">
      <c r="A127" s="324" t="s">
        <v>24</v>
      </c>
      <c r="B127" s="324"/>
      <c r="C127" s="186" t="s">
        <v>52</v>
      </c>
      <c r="D127" s="187"/>
      <c r="E127" s="187"/>
      <c r="F127" s="85"/>
      <c r="G127" s="141"/>
      <c r="H127" s="188"/>
      <c r="I127" s="188"/>
      <c r="J127" s="115"/>
      <c r="K127" s="72"/>
    </row>
    <row r="128" spans="1:11" s="16" customFormat="1" ht="45" customHeight="1">
      <c r="A128" s="324" t="s">
        <v>24</v>
      </c>
      <c r="B128" s="324"/>
      <c r="C128" s="186" t="s">
        <v>27</v>
      </c>
      <c r="D128" s="187"/>
      <c r="E128" s="187"/>
      <c r="F128" s="86"/>
      <c r="G128" s="5"/>
      <c r="H128" s="190"/>
      <c r="I128" s="191"/>
      <c r="J128" s="115"/>
      <c r="K128" s="72"/>
    </row>
    <row r="129" spans="1:11" s="16" customFormat="1" ht="39.75" customHeight="1">
      <c r="A129" s="324" t="s">
        <v>24</v>
      </c>
      <c r="B129" s="324"/>
      <c r="C129" s="186" t="s">
        <v>63</v>
      </c>
      <c r="D129" s="187"/>
      <c r="E129" s="187"/>
      <c r="F129" s="86"/>
      <c r="G129" s="5" t="s">
        <v>5</v>
      </c>
      <c r="H129" s="190"/>
      <c r="I129" s="5"/>
      <c r="J129" s="115"/>
      <c r="K129" s="72"/>
    </row>
    <row r="130" spans="1:11" s="16" customFormat="1" ht="39.75" customHeight="1">
      <c r="A130" s="324" t="s">
        <v>24</v>
      </c>
      <c r="B130" s="324"/>
      <c r="C130" s="186" t="s">
        <v>145</v>
      </c>
      <c r="D130" s="187"/>
      <c r="E130" s="187"/>
      <c r="F130" s="86"/>
      <c r="G130" s="5"/>
      <c r="H130" s="190"/>
      <c r="I130" s="5"/>
      <c r="J130" s="115"/>
      <c r="K130" s="72"/>
    </row>
    <row r="131" spans="1:11" ht="57" customHeight="1">
      <c r="A131" s="325" t="s">
        <v>28</v>
      </c>
      <c r="B131" s="325"/>
      <c r="C131" s="186" t="s">
        <v>29</v>
      </c>
      <c r="D131" s="187"/>
      <c r="E131" s="187"/>
      <c r="G131" s="75"/>
      <c r="H131" s="192"/>
      <c r="I131" s="185"/>
      <c r="J131" s="115"/>
      <c r="K131" s="1"/>
    </row>
    <row r="132" spans="3:11" ht="26.25">
      <c r="C132" s="19"/>
      <c r="D132" s="6"/>
      <c r="E132" s="6"/>
      <c r="G132" s="48" t="s">
        <v>5</v>
      </c>
      <c r="H132" s="116"/>
      <c r="I132" s="115"/>
      <c r="J132" s="115"/>
      <c r="K132" s="1"/>
    </row>
    <row r="133" spans="2:11" ht="26.25">
      <c r="B133" s="2"/>
      <c r="C133" s="19"/>
      <c r="D133" s="6"/>
      <c r="E133" s="6"/>
      <c r="G133" s="48"/>
      <c r="H133" s="116"/>
      <c r="I133" s="115"/>
      <c r="J133" s="115"/>
      <c r="K133" s="1"/>
    </row>
    <row r="134" spans="3:11" ht="26.25">
      <c r="C134" s="19"/>
      <c r="D134" s="6"/>
      <c r="E134" s="6"/>
      <c r="F134" s="87"/>
      <c r="G134" s="76"/>
      <c r="H134" s="114"/>
      <c r="I134" s="115"/>
      <c r="J134" s="115"/>
      <c r="K134" s="1"/>
    </row>
    <row r="135" spans="6:11" ht="26.25">
      <c r="F135" s="86"/>
      <c r="G135" s="5" t="s">
        <v>5</v>
      </c>
      <c r="H135" s="117"/>
      <c r="I135" s="115"/>
      <c r="J135" s="119"/>
      <c r="K135" s="1"/>
    </row>
    <row r="136" spans="6:11" ht="26.25">
      <c r="F136" s="86"/>
      <c r="H136" s="118"/>
      <c r="I136" s="119"/>
      <c r="J136" s="120"/>
      <c r="K136" s="1"/>
    </row>
    <row r="137" spans="6:11" ht="25.5">
      <c r="F137" s="86"/>
      <c r="G137" s="5"/>
      <c r="H137" s="118"/>
      <c r="I137" s="120"/>
      <c r="J137" s="120"/>
      <c r="K137" s="1"/>
    </row>
    <row r="138" spans="7:11" ht="25.5">
      <c r="G138" s="5"/>
      <c r="H138" s="118"/>
      <c r="I138" s="120"/>
      <c r="J138" s="120"/>
      <c r="K138" s="1"/>
    </row>
    <row r="139" spans="7:11" ht="25.5">
      <c r="G139" s="5"/>
      <c r="I139" s="120"/>
      <c r="J139" s="120"/>
      <c r="K139" s="1"/>
    </row>
    <row r="140" spans="7:11" ht="25.5">
      <c r="G140" s="5"/>
      <c r="I140" s="120"/>
      <c r="K140" s="1"/>
    </row>
  </sheetData>
  <sheetProtection/>
  <mergeCells count="51">
    <mergeCell ref="A130:B130"/>
    <mergeCell ref="F52:F55"/>
    <mergeCell ref="F88:F89"/>
    <mergeCell ref="F113:F114"/>
    <mergeCell ref="A9:J9"/>
    <mergeCell ref="D63:D64"/>
    <mergeCell ref="A4:J4"/>
    <mergeCell ref="F7:J7"/>
    <mergeCell ref="A7:E7"/>
    <mergeCell ref="A6:I6"/>
    <mergeCell ref="A5:J5"/>
    <mergeCell ref="A13:E13"/>
    <mergeCell ref="A63:A64"/>
    <mergeCell ref="E22:E23"/>
    <mergeCell ref="A119:J119"/>
    <mergeCell ref="A15:J15"/>
    <mergeCell ref="A18:J18"/>
    <mergeCell ref="F13:J13"/>
    <mergeCell ref="A19:E19"/>
    <mergeCell ref="F66:F67"/>
    <mergeCell ref="B63:B64"/>
    <mergeCell ref="A128:B128"/>
    <mergeCell ref="A127:B127"/>
    <mergeCell ref="A124:B124"/>
    <mergeCell ref="A126:B126"/>
    <mergeCell ref="A120:F120"/>
    <mergeCell ref="A12:J12"/>
    <mergeCell ref="D22:D23"/>
    <mergeCell ref="A22:A23"/>
    <mergeCell ref="B22:B23"/>
    <mergeCell ref="F21:F29"/>
    <mergeCell ref="G126:I126"/>
    <mergeCell ref="A117:B117"/>
    <mergeCell ref="G124:I124"/>
    <mergeCell ref="F117:G117"/>
    <mergeCell ref="A122:B122"/>
    <mergeCell ref="A131:B131"/>
    <mergeCell ref="A129:B129"/>
    <mergeCell ref="A118:B118"/>
    <mergeCell ref="A121:J121"/>
    <mergeCell ref="E63:E64"/>
    <mergeCell ref="F19:J19"/>
    <mergeCell ref="A45:E45"/>
    <mergeCell ref="F45:J45"/>
    <mergeCell ref="C22:C23"/>
    <mergeCell ref="F118:G118"/>
    <mergeCell ref="G94:G95"/>
    <mergeCell ref="C63:C6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374" t="s">
        <v>93</v>
      </c>
      <c r="B1" s="375"/>
      <c r="C1" s="375"/>
      <c r="D1" s="375"/>
      <c r="E1" s="375"/>
      <c r="F1" s="375"/>
    </row>
    <row r="2" spans="1:6" ht="31.5" customHeight="1" thickBot="1">
      <c r="A2" s="233" t="s">
        <v>92</v>
      </c>
      <c r="B2" s="227" t="s">
        <v>87</v>
      </c>
      <c r="C2" s="228" t="s">
        <v>88</v>
      </c>
      <c r="D2" s="229" t="s">
        <v>89</v>
      </c>
      <c r="E2" s="230" t="s">
        <v>90</v>
      </c>
      <c r="F2" s="229" t="s">
        <v>91</v>
      </c>
    </row>
    <row r="3" spans="1:6" ht="63">
      <c r="A3" s="226"/>
      <c r="B3" s="213" t="s">
        <v>79</v>
      </c>
      <c r="C3" s="214">
        <f>C4</f>
        <v>-307721</v>
      </c>
      <c r="D3" s="215">
        <f>D4</f>
        <v>-193721</v>
      </c>
      <c r="E3" s="215">
        <f>E4</f>
        <v>-11255.8</v>
      </c>
      <c r="F3" s="215">
        <f>F4</f>
        <v>-11255.8</v>
      </c>
    </row>
    <row r="4" spans="1:6" ht="63">
      <c r="A4" s="376" t="s">
        <v>26</v>
      </c>
      <c r="B4" s="216" t="s">
        <v>80</v>
      </c>
      <c r="C4" s="217">
        <f>-307721</f>
        <v>-307721</v>
      </c>
      <c r="D4" s="231">
        <f>-193721</f>
        <v>-193721</v>
      </c>
      <c r="E4" s="232">
        <f>-11255.8</f>
        <v>-11255.8</v>
      </c>
      <c r="F4" s="220">
        <f>-11255.8</f>
        <v>-11255.8</v>
      </c>
    </row>
    <row r="5" spans="1:6" ht="63">
      <c r="A5" s="377"/>
      <c r="B5" s="221" t="s">
        <v>81</v>
      </c>
      <c r="C5" s="217"/>
      <c r="D5" s="222">
        <f>D6</f>
        <v>193721</v>
      </c>
      <c r="E5" s="222">
        <f>E6</f>
        <v>-38744.2</v>
      </c>
      <c r="F5" s="222">
        <f>F6</f>
        <v>-38744.2</v>
      </c>
    </row>
    <row r="6" spans="1:6" ht="63">
      <c r="A6" s="377"/>
      <c r="B6" s="221" t="s">
        <v>82</v>
      </c>
      <c r="C6" s="217"/>
      <c r="D6" s="218">
        <f>D7-D9</f>
        <v>193721</v>
      </c>
      <c r="E6" s="218">
        <f>E7+E9</f>
        <v>-38744.2</v>
      </c>
      <c r="F6" s="218">
        <f>F7+F9</f>
        <v>-38744.2</v>
      </c>
    </row>
    <row r="7" spans="1:6" ht="63">
      <c r="A7" s="377"/>
      <c r="B7" s="221" t="s">
        <v>83</v>
      </c>
      <c r="C7" s="217"/>
      <c r="D7" s="218">
        <f>D8</f>
        <v>193721</v>
      </c>
      <c r="E7" s="218">
        <f>E8</f>
        <v>0</v>
      </c>
      <c r="F7" s="218">
        <f>F8</f>
        <v>0</v>
      </c>
    </row>
    <row r="8" spans="1:6" ht="78.75">
      <c r="A8" s="377"/>
      <c r="B8" s="223" t="s">
        <v>84</v>
      </c>
      <c r="C8" s="217"/>
      <c r="D8" s="218">
        <v>193721</v>
      </c>
      <c r="E8" s="219">
        <v>0</v>
      </c>
      <c r="F8" s="220">
        <v>0</v>
      </c>
    </row>
    <row r="9" spans="1:6" ht="78.75">
      <c r="A9" s="377"/>
      <c r="B9" s="224" t="s">
        <v>85</v>
      </c>
      <c r="C9" s="217"/>
      <c r="D9" s="218">
        <f>D10</f>
        <v>0</v>
      </c>
      <c r="E9" s="218">
        <f>E10</f>
        <v>-38744.2</v>
      </c>
      <c r="F9" s="218">
        <f>F10</f>
        <v>-38744.2</v>
      </c>
    </row>
    <row r="10" spans="1:6" ht="78.75">
      <c r="A10" s="378"/>
      <c r="B10" s="225" t="s">
        <v>86</v>
      </c>
      <c r="C10" s="217"/>
      <c r="D10" s="218">
        <v>0</v>
      </c>
      <c r="E10" s="219">
        <v>-38744.2</v>
      </c>
      <c r="F10" s="220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PC1</cp:lastModifiedBy>
  <cp:lastPrinted>2021-09-20T16:11:08Z</cp:lastPrinted>
  <dcterms:created xsi:type="dcterms:W3CDTF">2010-01-20T11:13:39Z</dcterms:created>
  <dcterms:modified xsi:type="dcterms:W3CDTF">2021-09-21T13:49:49Z</dcterms:modified>
  <cp:category/>
  <cp:version/>
  <cp:contentType/>
  <cp:contentStatus/>
</cp:coreProperties>
</file>