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3708" windowWidth="11988" windowHeight="4788" activeTab="0"/>
  </bookViews>
  <sheets>
    <sheet name="межбюд.трансф" sheetId="1" r:id="rId1"/>
    <sheet name="Лист1" sheetId="2" r:id="rId2"/>
  </sheets>
  <definedNames>
    <definedName name="_GoBack" localSheetId="0">'межбюд.трансф'!#REF!</definedName>
    <definedName name="_xlnm.Print_Area" localSheetId="0">'межбюд.трансф'!$A$1:$J$75</definedName>
  </definedNames>
  <calcPr fullCalcOnLoad="1"/>
</workbook>
</file>

<file path=xl/sharedStrings.xml><?xml version="1.0" encoding="utf-8"?>
<sst xmlns="http://schemas.openxmlformats.org/spreadsheetml/2006/main" count="135" uniqueCount="86">
  <si>
    <t>Согласовано:</t>
  </si>
  <si>
    <t>ДОХОДЫ</t>
  </si>
  <si>
    <t>РАСХОДЫ</t>
  </si>
  <si>
    <t>Наименование  доходов</t>
  </si>
  <si>
    <t>Направление  расходов</t>
  </si>
  <si>
    <t xml:space="preserve"> </t>
  </si>
  <si>
    <t>Главный 
распорядитель бюджетных средств</t>
  </si>
  <si>
    <t>ВСЕГО  изменений  по  доходам (тыс.рублей):</t>
  </si>
  <si>
    <t xml:space="preserve">Администратор  доходов
</t>
  </si>
  <si>
    <t xml:space="preserve">ПОЯСНИТЕЛЬНАЯ ЗАПИСКА </t>
  </si>
  <si>
    <t>СУММА  на 2018 год
(тыс.руб.)</t>
  </si>
  <si>
    <t>СУММА  на 2019год
(тыс.руб.)</t>
  </si>
  <si>
    <t>СУММА  на 2020 год
(тыс.руб.)</t>
  </si>
  <si>
    <t>СУММА  
на 2018 год
(тыс.руб.)</t>
  </si>
  <si>
    <t>СУММА
 на 2019год
(тыс.руб.)</t>
  </si>
  <si>
    <t>СУММА
 на 2020 год
(тыс.руб.)</t>
  </si>
  <si>
    <t xml:space="preserve"> I.Межбюджетные трансферты</t>
  </si>
  <si>
    <t xml:space="preserve">ДОХОДЫ </t>
  </si>
  <si>
    <t>Администратор  доходов</t>
  </si>
  <si>
    <t>Управление ЖКХ и РГИ г.Лыткарино</t>
  </si>
  <si>
    <t>Основное  мероприятие "Ремонт, содержание  дорог  общего  пользования и  внутриквартальных дорог  и   дворовых  территорий"</t>
  </si>
  <si>
    <t>Увеличение  расходов  на  погашение  кредиторской задолженности  2017 года на   содержание  дорог  общего  пользования и  внутриквартальных дорог  и   дворовых  территорий</t>
  </si>
  <si>
    <t>Управление  ЖКХ и РГИ г.Лыткарино</t>
  </si>
  <si>
    <t>Расходы на погашение кредиторской задолженности 2017 года на  содержание  дорог  общего  пользования и  внутриквартальных дорог  и   дворовых  территорий</t>
  </si>
  <si>
    <t>ИТОГО  по разделу I:</t>
  </si>
  <si>
    <t>Администрация г.о.Лыткарино</t>
  </si>
  <si>
    <t>СУММА
  на 2021 год
(тыс.руб.)</t>
  </si>
  <si>
    <t xml:space="preserve">   ВСЕГО  изменений по  расходам (тыс.рублей):</t>
  </si>
  <si>
    <t>СУММА  
на 2020 год
(тыс.руб.)</t>
  </si>
  <si>
    <t>СУММА 
 на 2022 год
(тыс.руб.)</t>
  </si>
  <si>
    <t>Управление образования г.Лыткарино</t>
  </si>
  <si>
    <t xml:space="preserve">Муниципальная программа «Социальная защита населения»                    </t>
  </si>
  <si>
    <t>Основное мероприятие «Предоставление государственных гарантий муниципальным служащим, поощрение за муниципальную службу»</t>
  </si>
  <si>
    <t>Основное мероприятие «Мероприятия по организации отдыха детей в каникулярное время, проводимые муниципальными образованиями Московской области»</t>
  </si>
  <si>
    <t>Социальное обеспечение и иные выплаты населению</t>
  </si>
  <si>
    <t>Совет депутатов г.о.Лыткарино</t>
  </si>
  <si>
    <t>Основное мероприятие «Создание безбарьерной среды на объектах социальной, инженерной и транспортной инфраструктуры в Московской области»</t>
  </si>
  <si>
    <t>Повышение доступности объектов культуры, спорта, образования для инвалидов и маломобильных групп населения</t>
  </si>
  <si>
    <t>Основное мероприятие «Дополнительные меры социальной поддержки и социальной помощи гражданам»</t>
  </si>
  <si>
    <t>Социальные выплаты гражданам, кроме публичных нормативных социальных выплат</t>
  </si>
  <si>
    <t>в т.ч.</t>
  </si>
  <si>
    <t>Основное мероприятие «Осуществление финансовой поддержки СО НКО»</t>
  </si>
  <si>
    <t>Оказание поддержки социально ориентированным некоммерческим организациям</t>
  </si>
  <si>
    <t>Предоставление доплаты за выслугу лет к трудовой пенсии муниципальным служащим за счет средств местного бюджета</t>
  </si>
  <si>
    <t>Предоставление доплаты за выслугу лет к трудовой пенсии муниципальным служащим за счет средств местного бюджета (погашение кредиторской задолженности 2019 года)</t>
  </si>
  <si>
    <t>Публичные нормативные социальные выплаты гражданам (выплаты рентовикам)</t>
  </si>
  <si>
    <t>Дополнительные меры социальной поддержки и социальной помощи гражданам (выплаты рентовикам)</t>
  </si>
  <si>
    <t>Администрация города Лыткарино</t>
  </si>
  <si>
    <t xml:space="preserve"> Глава городского округа Лыткарино________________К.А.Кравцов</t>
  </si>
  <si>
    <t>2.На основании Уведомления Министерства экономики и финансов Московской области от  №</t>
  </si>
  <si>
    <t>Субсидии бюджетам муниципальных образований Московской области на софинансирование расходов на организацию деятельности МФЦ на 2020 год</t>
  </si>
  <si>
    <t xml:space="preserve">Муниципальная программа «Образование»                    </t>
  </si>
  <si>
    <t xml:space="preserve">II.  Изменения по предложениям главных распорядителей бюджетных средств. </t>
  </si>
  <si>
    <t>ИТОГО  по разделу II:</t>
  </si>
  <si>
    <t>ИТОГО  по разделу  II:</t>
  </si>
  <si>
    <t>СУММА  
на 2021 год
(тыс.руб.)</t>
  </si>
  <si>
    <t>СУММА
  на 2022 год
(тыс.руб.)</t>
  </si>
  <si>
    <t>СУММА 
 на 2023 год
(тыс.руб.)</t>
  </si>
  <si>
    <t xml:space="preserve">Муниципальная программа «Формирование современной комфортной городской среды»   </t>
  </si>
  <si>
    <t xml:space="preserve">Муниципальная программа «Управление имуществом и муниципальными финансами»   </t>
  </si>
  <si>
    <t xml:space="preserve">Муниципальная программа «Развитие и функционирование дорожно-транспортного комплекса»                </t>
  </si>
  <si>
    <t xml:space="preserve">Примечание:
</t>
  </si>
  <si>
    <t>Комитет по управлению имуществом г.Лыткарино</t>
  </si>
  <si>
    <t xml:space="preserve">1.На основании </t>
  </si>
  <si>
    <t xml:space="preserve">Субсидии бюджетам муниципальных образований Московской области на устройство и капитальный ремонт систем наружного освещения в рамках реализации проекта «Светлый город» </t>
  </si>
  <si>
    <t xml:space="preserve">Субсидии из бюджета Московской области бюджетам муниципальных образований Московской области  на реализация проектов граждан, сформированных в рамках практик инициативного бюджетирования 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</si>
  <si>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</si>
  <si>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Управление ЖКХ и РГИ 
г. Лыткарино</t>
  </si>
  <si>
    <t xml:space="preserve">Погашение кредитов, предоставленных кредитными организациями в валюте Российской Федерации </t>
  </si>
  <si>
    <t xml:space="preserve">            Погашение бюджетами городских округов кредитов от кредитных организаций в валюте Российской Федерации</t>
  </si>
  <si>
    <t xml:space="preserve">Бюджетные кредиты из других бюджетов бюджетной системы Российской Федерации
</t>
  </si>
  <si>
    <t>Бюджетные кредиты из других бюджетов бюджетной системы Российской Федерации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</si>
  <si>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</si>
  <si>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      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</si>
  <si>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</si>
  <si>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     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</si>
  <si>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Наименование</t>
  </si>
  <si>
    <t>2020 г.</t>
  </si>
  <si>
    <t>2021 год</t>
  </si>
  <si>
    <t>2022 год</t>
  </si>
  <si>
    <t>2023 год</t>
  </si>
  <si>
    <t xml:space="preserve">Администратор </t>
  </si>
  <si>
    <t xml:space="preserve"> I I I. Изменения источников 
внутреннего финансирования дефицита бюджета городского округа Лыткарино 
на 2021 год и на плановый период 2022 и 2023 годов</t>
  </si>
  <si>
    <t>Изменения  и  дополнения  в  бюджет  городского округа  Лыткарино на  2021 год  и  плановый  период 2022 и  2023  годов  
(уточнение  бюджета - август 2021г.)</t>
  </si>
  <si>
    <t xml:space="preserve">1.Учтены изменения  по расходам на основании  пункта 3  статьи 217 Бюджетного кодекса Российской Федерации </t>
  </si>
  <si>
    <t>2. Внесены изменения в приложения 13,14,16 (преференции и недополученные доходы) на основании письма КУИ г.Лыткарино от 19.08.2021 увеличение на 103,5тысруб в 2021 году и на 248,6тыс.руб в 2022 и 2023 годах (кабинет врача общей практики по адресу микрорайон 4а д.8 нежилое помещение помещение 60, этаж 1)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</si>
</sst>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&quot;р.&quot;"/>
    <numFmt numFmtId="181" formatCode="#,##0.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_р_._-;\-* #,##0.0_р_._-;_-* &quot;-&quot;??_р_._-;_-@_-"/>
    <numFmt numFmtId="187" formatCode="_-* #,##0_р_._-;\-* #,##0_р_._-;_-* &quot;-&quot;??_р_._-;_-@_-"/>
    <numFmt numFmtId="188" formatCode="[$-FC19]d\ mmmm\ yyyy\ &quot;г.&quot;"/>
    <numFmt numFmtId="189" formatCode="000000"/>
    <numFmt numFmtId="190" formatCode="#,##0_р_."/>
    <numFmt numFmtId="191" formatCode="#,##0.00_ ;\-#,##0.00\ "/>
    <numFmt numFmtId="192" formatCode="#,##0.0_ ;\-#,##0.0\ "/>
    <numFmt numFmtId="193" formatCode="#,##0.00000"/>
    <numFmt numFmtId="194" formatCode="#,##0.0000"/>
  </numFmts>
  <fonts count="98">
    <font>
      <sz val="9"/>
      <name val="Arial"/>
      <family val="0"/>
    </font>
    <font>
      <sz val="14"/>
      <name val="Arial"/>
      <family val="2"/>
    </font>
    <font>
      <sz val="10"/>
      <name val="Arial Cyr"/>
      <family val="0"/>
    </font>
    <font>
      <sz val="8"/>
      <name val="Arial"/>
      <family val="2"/>
    </font>
    <font>
      <sz val="15"/>
      <name val="Times New Roman"/>
      <family val="1"/>
    </font>
    <font>
      <b/>
      <sz val="18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8"/>
      <name val="Times New Roman"/>
      <family val="1"/>
    </font>
    <font>
      <sz val="18"/>
      <name val="Arial"/>
      <family val="2"/>
    </font>
    <font>
      <sz val="10"/>
      <name val="Times New Roman"/>
      <family val="1"/>
    </font>
    <font>
      <i/>
      <sz val="18"/>
      <name val="Times New Roman"/>
      <family val="1"/>
    </font>
    <font>
      <sz val="11"/>
      <color indexed="8"/>
      <name val="Calibri"/>
      <family val="2"/>
    </font>
    <font>
      <sz val="16"/>
      <name val="Arial"/>
      <family val="2"/>
    </font>
    <font>
      <b/>
      <sz val="18"/>
      <name val="Arial"/>
      <family val="2"/>
    </font>
    <font>
      <b/>
      <sz val="20"/>
      <name val="Times New Roman"/>
      <family val="1"/>
    </font>
    <font>
      <b/>
      <i/>
      <u val="single"/>
      <sz val="18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i/>
      <sz val="20"/>
      <name val="Times New Roman"/>
      <family val="1"/>
    </font>
    <font>
      <i/>
      <sz val="20"/>
      <name val="Arial"/>
      <family val="2"/>
    </font>
    <font>
      <i/>
      <sz val="18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i/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9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u val="single"/>
      <sz val="9"/>
      <color indexed="2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b/>
      <sz val="18"/>
      <color indexed="10"/>
      <name val="Times New Roman"/>
      <family val="1"/>
    </font>
    <font>
      <b/>
      <sz val="19"/>
      <color indexed="10"/>
      <name val="Times New Roman"/>
      <family val="1"/>
    </font>
    <font>
      <sz val="18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10"/>
      <name val="Times New Roman"/>
      <family val="1"/>
    </font>
    <font>
      <sz val="20"/>
      <color indexed="10"/>
      <name val="Times New Roman"/>
      <family val="1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b/>
      <i/>
      <sz val="20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9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u val="single"/>
      <sz val="9"/>
      <color theme="11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4"/>
      <color theme="1"/>
      <name val="Arial"/>
      <family val="2"/>
    </font>
    <font>
      <sz val="18"/>
      <color theme="1"/>
      <name val="Arial"/>
      <family val="2"/>
    </font>
    <font>
      <b/>
      <sz val="18"/>
      <color rgb="FFFF0000"/>
      <name val="Times New Roman"/>
      <family val="1"/>
    </font>
    <font>
      <b/>
      <sz val="19"/>
      <color rgb="FFFF0000"/>
      <name val="Times New Roman"/>
      <family val="1"/>
    </font>
    <font>
      <sz val="18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20"/>
      <color rgb="FFFF0000"/>
      <name val="Times New Roman"/>
      <family val="1"/>
    </font>
    <font>
      <sz val="20"/>
      <color rgb="FFFF0000"/>
      <name val="Times New Roman"/>
      <family val="1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rgb="FFC00000"/>
      <name val="Times New Roman"/>
      <family val="1"/>
    </font>
    <font>
      <b/>
      <sz val="12"/>
      <color rgb="FFC00000"/>
      <name val="Times New Roman"/>
      <family val="1"/>
    </font>
    <font>
      <b/>
      <i/>
      <sz val="18"/>
      <color theme="1"/>
      <name val="Times New Roman"/>
      <family val="1"/>
    </font>
    <font>
      <b/>
      <i/>
      <sz val="2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25" borderId="1" applyNumberFormat="0" applyAlignment="0" applyProtection="0"/>
    <xf numFmtId="0" fontId="68" fillId="26" borderId="2" applyNumberFormat="0" applyAlignment="0" applyProtection="0"/>
    <xf numFmtId="0" fontId="69" fillId="26" borderId="1" applyNumberFormat="0" applyAlignment="0" applyProtection="0"/>
    <xf numFmtId="0" fontId="7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7" borderId="7" applyNumberFormat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3" fillId="31" borderId="0" applyNumberFormat="0" applyBorder="0" applyAlignment="0" applyProtection="0"/>
  </cellStyleXfs>
  <cellXfs count="3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9" fontId="9" fillId="0" borderId="0" xfId="62" applyFont="1" applyAlignment="1">
      <alignment horizontal="center"/>
    </xf>
    <xf numFmtId="9" fontId="7" fillId="0" borderId="0" xfId="62" applyFont="1" applyAlignment="1">
      <alignment horizontal="center"/>
    </xf>
    <xf numFmtId="0" fontId="1" fillId="32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173" fontId="10" fillId="33" borderId="0" xfId="0" applyNumberFormat="1" applyFont="1" applyFill="1" applyBorder="1" applyAlignment="1">
      <alignment horizontal="center" vertical="center" wrapText="1"/>
    </xf>
    <xf numFmtId="173" fontId="10" fillId="33" borderId="13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4" fontId="10" fillId="33" borderId="0" xfId="0" applyNumberFormat="1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4" fontId="10" fillId="33" borderId="14" xfId="0" applyNumberFormat="1" applyFont="1" applyFill="1" applyBorder="1" applyAlignment="1">
      <alignment horizontal="center" vertical="center" wrapText="1"/>
    </xf>
    <xf numFmtId="173" fontId="10" fillId="33" borderId="14" xfId="0" applyNumberFormat="1" applyFont="1" applyFill="1" applyBorder="1" applyAlignment="1">
      <alignment horizontal="center" vertical="center" wrapText="1"/>
    </xf>
    <xf numFmtId="173" fontId="10" fillId="33" borderId="15" xfId="0" applyNumberFormat="1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84" fillId="35" borderId="0" xfId="0" applyFont="1" applyFill="1" applyAlignment="1">
      <alignment/>
    </xf>
    <xf numFmtId="0" fontId="84" fillId="35" borderId="0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0" fillId="0" borderId="0" xfId="0" applyFont="1" applyAlignment="1">
      <alignment/>
    </xf>
    <xf numFmtId="0" fontId="15" fillId="32" borderId="0" xfId="0" applyFont="1" applyFill="1" applyAlignment="1">
      <alignment/>
    </xf>
    <xf numFmtId="0" fontId="8" fillId="0" borderId="0" xfId="0" applyFont="1" applyBorder="1" applyAlignment="1">
      <alignment vertical="center" wrapText="1"/>
    </xf>
    <xf numFmtId="0" fontId="15" fillId="0" borderId="0" xfId="0" applyFont="1" applyBorder="1" applyAlignment="1">
      <alignment/>
    </xf>
    <xf numFmtId="0" fontId="15" fillId="34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85" fillId="0" borderId="0" xfId="0" applyFont="1" applyAlignment="1">
      <alignment/>
    </xf>
    <xf numFmtId="0" fontId="85" fillId="35" borderId="0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9" fontId="5" fillId="0" borderId="0" xfId="62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73" fontId="5" fillId="35" borderId="10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36" borderId="27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vertical="center"/>
    </xf>
    <xf numFmtId="172" fontId="21" fillId="0" borderId="0" xfId="0" applyNumberFormat="1" applyFont="1" applyAlignment="1">
      <alignment/>
    </xf>
    <xf numFmtId="0" fontId="23" fillId="33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173" fontId="21" fillId="33" borderId="10" xfId="0" applyNumberFormat="1" applyFont="1" applyFill="1" applyBorder="1" applyAlignment="1">
      <alignment horizontal="center" vertical="center" wrapText="1"/>
    </xf>
    <xf numFmtId="173" fontId="21" fillId="33" borderId="12" xfId="0" applyNumberFormat="1" applyFont="1" applyFill="1" applyBorder="1" applyAlignment="1">
      <alignment horizontal="center" vertical="center" wrapText="1"/>
    </xf>
    <xf numFmtId="173" fontId="23" fillId="33" borderId="10" xfId="0" applyNumberFormat="1" applyFont="1" applyFill="1" applyBorder="1" applyAlignment="1">
      <alignment horizontal="center" vertical="center" wrapText="1"/>
    </xf>
    <xf numFmtId="173" fontId="24" fillId="33" borderId="12" xfId="0" applyNumberFormat="1" applyFont="1" applyFill="1" applyBorder="1" applyAlignment="1">
      <alignment horizontal="center" vertical="center" wrapText="1"/>
    </xf>
    <xf numFmtId="172" fontId="25" fillId="33" borderId="12" xfId="0" applyNumberFormat="1" applyFont="1" applyFill="1" applyBorder="1" applyAlignment="1">
      <alignment horizontal="center" vertical="center" wrapText="1"/>
    </xf>
    <xf numFmtId="172" fontId="21" fillId="33" borderId="12" xfId="0" applyNumberFormat="1" applyFont="1" applyFill="1" applyBorder="1" applyAlignment="1">
      <alignment horizontal="center" vertical="center" wrapText="1"/>
    </xf>
    <xf numFmtId="173" fontId="23" fillId="33" borderId="28" xfId="0" applyNumberFormat="1" applyFont="1" applyFill="1" applyBorder="1" applyAlignment="1">
      <alignment horizontal="center" vertical="center" wrapText="1"/>
    </xf>
    <xf numFmtId="172" fontId="25" fillId="33" borderId="27" xfId="0" applyNumberFormat="1" applyFont="1" applyFill="1" applyBorder="1" applyAlignment="1">
      <alignment horizontal="center" vertical="center" wrapText="1"/>
    </xf>
    <xf numFmtId="173" fontId="21" fillId="33" borderId="29" xfId="0" applyNumberFormat="1" applyFont="1" applyFill="1" applyBorder="1" applyAlignment="1">
      <alignment horizontal="center" vertical="center" wrapText="1"/>
    </xf>
    <xf numFmtId="172" fontId="21" fillId="33" borderId="29" xfId="0" applyNumberFormat="1" applyFont="1" applyFill="1" applyBorder="1" applyAlignment="1">
      <alignment horizontal="center" vertical="center" wrapText="1"/>
    </xf>
    <xf numFmtId="173" fontId="21" fillId="33" borderId="30" xfId="0" applyNumberFormat="1" applyFont="1" applyFill="1" applyBorder="1" applyAlignment="1">
      <alignment horizontal="center" vertical="center" wrapText="1"/>
    </xf>
    <xf numFmtId="172" fontId="24" fillId="33" borderId="30" xfId="0" applyNumberFormat="1" applyFont="1" applyFill="1" applyBorder="1" applyAlignment="1">
      <alignment horizontal="center" vertical="center" wrapText="1"/>
    </xf>
    <xf numFmtId="172" fontId="23" fillId="33" borderId="30" xfId="0" applyNumberFormat="1" applyFont="1" applyFill="1" applyBorder="1" applyAlignment="1">
      <alignment horizontal="center" vertical="center" wrapText="1"/>
    </xf>
    <xf numFmtId="172" fontId="25" fillId="33" borderId="30" xfId="0" applyNumberFormat="1" applyFont="1" applyFill="1" applyBorder="1" applyAlignment="1">
      <alignment horizontal="center" vertical="center" wrapText="1"/>
    </xf>
    <xf numFmtId="172" fontId="21" fillId="33" borderId="30" xfId="0" applyNumberFormat="1" applyFont="1" applyFill="1" applyBorder="1" applyAlignment="1">
      <alignment horizontal="center" vertical="center" wrapText="1"/>
    </xf>
    <xf numFmtId="172" fontId="21" fillId="33" borderId="31" xfId="0" applyNumberFormat="1" applyFont="1" applyFill="1" applyBorder="1" applyAlignment="1">
      <alignment horizontal="center" vertical="center" wrapText="1"/>
    </xf>
    <xf numFmtId="172" fontId="21" fillId="35" borderId="10" xfId="0" applyNumberFormat="1" applyFont="1" applyFill="1" applyBorder="1" applyAlignment="1">
      <alignment horizontal="center" vertical="center" wrapText="1"/>
    </xf>
    <xf numFmtId="172" fontId="21" fillId="35" borderId="10" xfId="0" applyNumberFormat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72" fontId="21" fillId="33" borderId="0" xfId="0" applyNumberFormat="1" applyFont="1" applyFill="1" applyAlignment="1">
      <alignment horizontal="center"/>
    </xf>
    <xf numFmtId="172" fontId="21" fillId="33" borderId="0" xfId="0" applyNumberFormat="1" applyFont="1" applyFill="1" applyAlignment="1">
      <alignment/>
    </xf>
    <xf numFmtId="0" fontId="21" fillId="33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172" fontId="21" fillId="0" borderId="0" xfId="0" applyNumberFormat="1" applyFont="1" applyBorder="1" applyAlignment="1">
      <alignment/>
    </xf>
    <xf numFmtId="0" fontId="5" fillId="36" borderId="18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vertical="top" wrapText="1"/>
    </xf>
    <xf numFmtId="0" fontId="5" fillId="0" borderId="27" xfId="0" applyFont="1" applyBorder="1" applyAlignment="1">
      <alignment horizontal="center" vertical="center"/>
    </xf>
    <xf numFmtId="0" fontId="24" fillId="36" borderId="27" xfId="0" applyFont="1" applyFill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/>
    </xf>
    <xf numFmtId="173" fontId="24" fillId="33" borderId="10" xfId="0" applyNumberFormat="1" applyFont="1" applyFill="1" applyBorder="1" applyAlignment="1">
      <alignment horizontal="center" vertical="center" wrapText="1"/>
    </xf>
    <xf numFmtId="172" fontId="25" fillId="33" borderId="10" xfId="0" applyNumberFormat="1" applyFont="1" applyFill="1" applyBorder="1" applyAlignment="1">
      <alignment horizontal="center" vertical="center" wrapText="1"/>
    </xf>
    <xf numFmtId="172" fontId="21" fillId="33" borderId="10" xfId="0" applyNumberFormat="1" applyFont="1" applyFill="1" applyBorder="1" applyAlignment="1">
      <alignment horizontal="center" vertical="center" wrapText="1"/>
    </xf>
    <xf numFmtId="172" fontId="25" fillId="33" borderId="28" xfId="0" applyNumberFormat="1" applyFont="1" applyFill="1" applyBorder="1" applyAlignment="1">
      <alignment horizontal="center" vertical="center" wrapText="1"/>
    </xf>
    <xf numFmtId="172" fontId="21" fillId="33" borderId="33" xfId="0" applyNumberFormat="1" applyFont="1" applyFill="1" applyBorder="1" applyAlignment="1">
      <alignment horizontal="center" vertical="center" wrapText="1"/>
    </xf>
    <xf numFmtId="172" fontId="24" fillId="33" borderId="34" xfId="0" applyNumberFormat="1" applyFont="1" applyFill="1" applyBorder="1" applyAlignment="1">
      <alignment horizontal="center" vertical="center" wrapText="1"/>
    </xf>
    <xf numFmtId="172" fontId="25" fillId="33" borderId="34" xfId="0" applyNumberFormat="1" applyFont="1" applyFill="1" applyBorder="1" applyAlignment="1">
      <alignment horizontal="center" vertical="center" wrapText="1"/>
    </xf>
    <xf numFmtId="172" fontId="21" fillId="33" borderId="34" xfId="0" applyNumberFormat="1" applyFont="1" applyFill="1" applyBorder="1" applyAlignment="1">
      <alignment horizontal="center" vertical="center" wrapText="1"/>
    </xf>
    <xf numFmtId="172" fontId="21" fillId="33" borderId="35" xfId="0" applyNumberFormat="1" applyFont="1" applyFill="1" applyBorder="1" applyAlignment="1">
      <alignment horizontal="center" vertical="center" wrapText="1"/>
    </xf>
    <xf numFmtId="0" fontId="24" fillId="36" borderId="32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5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0" borderId="0" xfId="0" applyFont="1" applyBorder="1" applyAlignment="1">
      <alignment horizontal="right"/>
    </xf>
    <xf numFmtId="0" fontId="8" fillId="0" borderId="36" xfId="0" applyFont="1" applyBorder="1" applyAlignment="1">
      <alignment horizontal="center" vertical="center" wrapText="1"/>
    </xf>
    <xf numFmtId="0" fontId="15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5" fillId="0" borderId="3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72" fontId="21" fillId="35" borderId="39" xfId="0" applyNumberFormat="1" applyFont="1" applyFill="1" applyBorder="1" applyAlignment="1">
      <alignment horizontal="center" vertical="center" wrapText="1"/>
    </xf>
    <xf numFmtId="172" fontId="21" fillId="35" borderId="39" xfId="0" applyNumberFormat="1" applyFont="1" applyFill="1" applyBorder="1" applyAlignment="1">
      <alignment horizontal="center" vertical="center"/>
    </xf>
    <xf numFmtId="0" fontId="86" fillId="0" borderId="36" xfId="0" applyFont="1" applyBorder="1" applyAlignment="1">
      <alignment horizontal="center" vertical="center" wrapText="1"/>
    </xf>
    <xf numFmtId="172" fontId="24" fillId="33" borderId="19" xfId="0" applyNumberFormat="1" applyFont="1" applyFill="1" applyBorder="1" applyAlignment="1">
      <alignment horizontal="center" vertical="center" wrapText="1"/>
    </xf>
    <xf numFmtId="172" fontId="21" fillId="33" borderId="40" xfId="0" applyNumberFormat="1" applyFont="1" applyFill="1" applyBorder="1" applyAlignment="1">
      <alignment horizontal="center" vertical="center" wrapText="1"/>
    </xf>
    <xf numFmtId="172" fontId="87" fillId="0" borderId="39" xfId="0" applyNumberFormat="1" applyFont="1" applyBorder="1" applyAlignment="1">
      <alignment horizontal="center" vertical="center"/>
    </xf>
    <xf numFmtId="0" fontId="86" fillId="0" borderId="17" xfId="0" applyFont="1" applyBorder="1" applyAlignment="1">
      <alignment horizontal="center" vertical="center" wrapText="1"/>
    </xf>
    <xf numFmtId="4" fontId="88" fillId="0" borderId="16" xfId="0" applyNumberFormat="1" applyFont="1" applyBorder="1" applyAlignment="1">
      <alignment horizontal="center" vertical="center" wrapText="1"/>
    </xf>
    <xf numFmtId="0" fontId="89" fillId="33" borderId="0" xfId="0" applyFont="1" applyFill="1" applyBorder="1" applyAlignment="1">
      <alignment horizontal="left" wrapText="1"/>
    </xf>
    <xf numFmtId="172" fontId="21" fillId="33" borderId="19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2" fontId="24" fillId="33" borderId="37" xfId="0" applyNumberFormat="1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172" fontId="21" fillId="35" borderId="11" xfId="0" applyNumberFormat="1" applyFont="1" applyFill="1" applyBorder="1" applyAlignment="1">
      <alignment horizontal="center" vertical="center"/>
    </xf>
    <xf numFmtId="49" fontId="5" fillId="33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5" borderId="11" xfId="0" applyFont="1" applyFill="1" applyBorder="1" applyAlignment="1">
      <alignment horizontal="center" vertical="center" wrapText="1"/>
    </xf>
    <xf numFmtId="173" fontId="21" fillId="0" borderId="27" xfId="0" applyNumberFormat="1" applyFont="1" applyBorder="1" applyAlignment="1">
      <alignment horizontal="center" vertical="center" wrapText="1"/>
    </xf>
    <xf numFmtId="173" fontId="21" fillId="0" borderId="28" xfId="0" applyNumberFormat="1" applyFont="1" applyBorder="1" applyAlignment="1">
      <alignment horizontal="center" vertical="center" wrapText="1"/>
    </xf>
    <xf numFmtId="172" fontId="23" fillId="33" borderId="19" xfId="0" applyNumberFormat="1" applyFont="1" applyFill="1" applyBorder="1" applyAlignment="1">
      <alignment horizontal="center" vertical="center" wrapText="1"/>
    </xf>
    <xf numFmtId="172" fontId="90" fillId="33" borderId="19" xfId="0" applyNumberFormat="1" applyFont="1" applyFill="1" applyBorder="1" applyAlignment="1">
      <alignment horizontal="center" vertical="center" wrapText="1"/>
    </xf>
    <xf numFmtId="172" fontId="91" fillId="33" borderId="37" xfId="0" applyNumberFormat="1" applyFont="1" applyFill="1" applyBorder="1" applyAlignment="1">
      <alignment horizontal="center" vertical="center" wrapText="1"/>
    </xf>
    <xf numFmtId="49" fontId="5" fillId="33" borderId="41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3" borderId="20" xfId="0" applyFont="1" applyFill="1" applyBorder="1" applyAlignment="1" applyProtection="1">
      <alignment horizontal="center" vertical="center" wrapText="1"/>
      <protection hidden="1" locked="0"/>
    </xf>
    <xf numFmtId="0" fontId="8" fillId="0" borderId="20" xfId="0" applyFont="1" applyBorder="1" applyAlignment="1">
      <alignment horizontal="center" vertical="center" wrapText="1"/>
    </xf>
    <xf numFmtId="0" fontId="14" fillId="33" borderId="20" xfId="0" applyFont="1" applyFill="1" applyBorder="1" applyAlignment="1" applyProtection="1">
      <alignment horizontal="center" vertical="center" wrapText="1"/>
      <protection hidden="1" locked="0"/>
    </xf>
    <xf numFmtId="0" fontId="5" fillId="33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3" borderId="20" xfId="55" applyFont="1" applyFill="1" applyBorder="1" applyAlignment="1" applyProtection="1">
      <alignment horizontal="center" vertical="center" wrapText="1"/>
      <protection hidden="1" locked="0"/>
    </xf>
    <xf numFmtId="0" fontId="5" fillId="33" borderId="42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3" borderId="42" xfId="0" applyFont="1" applyFill="1" applyBorder="1" applyAlignment="1" applyProtection="1">
      <alignment horizontal="center" vertical="center" wrapText="1"/>
      <protection hidden="1" locked="0"/>
    </xf>
    <xf numFmtId="0" fontId="86" fillId="33" borderId="43" xfId="0" applyNumberFormat="1" applyFont="1" applyFill="1" applyBorder="1" applyAlignment="1" applyProtection="1">
      <alignment horizontal="center" vertical="center" wrapText="1"/>
      <protection hidden="1" locked="0"/>
    </xf>
    <xf numFmtId="0" fontId="86" fillId="33" borderId="44" xfId="0" applyNumberFormat="1" applyFont="1" applyFill="1" applyBorder="1" applyAlignment="1" applyProtection="1">
      <alignment horizontal="center" vertical="center" wrapText="1"/>
      <protection hidden="1" locked="0"/>
    </xf>
    <xf numFmtId="0" fontId="88" fillId="33" borderId="42" xfId="0" applyNumberFormat="1" applyFont="1" applyFill="1" applyBorder="1" applyAlignment="1" applyProtection="1">
      <alignment horizontal="center" vertical="center" wrapText="1"/>
      <protection hidden="1" locked="0"/>
    </xf>
    <xf numFmtId="172" fontId="91" fillId="33" borderId="19" xfId="0" applyNumberFormat="1" applyFont="1" applyFill="1" applyBorder="1" applyAlignment="1">
      <alignment horizontal="center" vertical="center" wrapText="1"/>
    </xf>
    <xf numFmtId="0" fontId="92" fillId="33" borderId="0" xfId="0" applyFont="1" applyFill="1" applyBorder="1" applyAlignment="1">
      <alignment horizontal="left" vertical="center" wrapText="1"/>
    </xf>
    <xf numFmtId="0" fontId="92" fillId="33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0" fontId="15" fillId="0" borderId="0" xfId="0" applyFont="1" applyAlignment="1">
      <alignment horizontal="left" wrapText="1"/>
    </xf>
    <xf numFmtId="0" fontId="5" fillId="33" borderId="0" xfId="0" applyFont="1" applyFill="1" applyBorder="1" applyAlignment="1">
      <alignment horizontal="center" vertical="center"/>
    </xf>
    <xf numFmtId="172" fontId="8" fillId="0" borderId="0" xfId="0" applyNumberFormat="1" applyFont="1" applyBorder="1" applyAlignment="1">
      <alignment horizontal="center" vertical="center"/>
    </xf>
    <xf numFmtId="172" fontId="5" fillId="33" borderId="0" xfId="0" applyNumberFormat="1" applyFont="1" applyFill="1" applyAlignment="1">
      <alignment horizontal="center"/>
    </xf>
    <xf numFmtId="0" fontId="89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173" fontId="21" fillId="33" borderId="0" xfId="0" applyNumberFormat="1" applyFont="1" applyFill="1" applyBorder="1" applyAlignment="1">
      <alignment horizontal="center" vertical="center" wrapText="1"/>
    </xf>
    <xf numFmtId="172" fontId="21" fillId="33" borderId="0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6" fillId="0" borderId="22" xfId="0" applyFont="1" applyBorder="1" applyAlignment="1">
      <alignment horizontal="center" vertical="center" wrapText="1"/>
    </xf>
    <xf numFmtId="172" fontId="93" fillId="35" borderId="10" xfId="0" applyNumberFormat="1" applyFont="1" applyFill="1" applyBorder="1" applyAlignment="1">
      <alignment horizontal="center" vertical="center"/>
    </xf>
    <xf numFmtId="172" fontId="21" fillId="0" borderId="32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72" fontId="21" fillId="0" borderId="40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172" fontId="24" fillId="33" borderId="27" xfId="0" applyNumberFormat="1" applyFont="1" applyFill="1" applyBorder="1" applyAlignment="1">
      <alignment horizontal="center" vertical="center" wrapText="1"/>
    </xf>
    <xf numFmtId="172" fontId="24" fillId="33" borderId="32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32" borderId="13" xfId="0" applyFont="1" applyFill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173" fontId="21" fillId="0" borderId="18" xfId="0" applyNumberFormat="1" applyFont="1" applyBorder="1" applyAlignment="1">
      <alignment horizontal="center" vertical="center" wrapText="1"/>
    </xf>
    <xf numFmtId="172" fontId="21" fillId="35" borderId="17" xfId="0" applyNumberFormat="1" applyFont="1" applyFill="1" applyBorder="1" applyAlignment="1">
      <alignment horizontal="center" vertical="center"/>
    </xf>
    <xf numFmtId="172" fontId="21" fillId="0" borderId="10" xfId="0" applyNumberFormat="1" applyFont="1" applyBorder="1" applyAlignment="1">
      <alignment horizontal="center" vertical="center" wrapText="1"/>
    </xf>
    <xf numFmtId="172" fontId="21" fillId="0" borderId="39" xfId="0" applyNumberFormat="1" applyFont="1" applyBorder="1" applyAlignment="1">
      <alignment horizontal="center" vertical="center" wrapText="1"/>
    </xf>
    <xf numFmtId="172" fontId="30" fillId="0" borderId="43" xfId="0" applyNumberFormat="1" applyFont="1" applyBorder="1" applyAlignment="1">
      <alignment horizontal="left" vertical="center" wrapText="1"/>
    </xf>
    <xf numFmtId="172" fontId="30" fillId="37" borderId="19" xfId="0" applyNumberFormat="1" applyFont="1" applyFill="1" applyBorder="1" applyAlignment="1">
      <alignment horizontal="right" vertical="center" wrapText="1"/>
    </xf>
    <xf numFmtId="172" fontId="30" fillId="0" borderId="19" xfId="0" applyNumberFormat="1" applyFont="1" applyBorder="1" applyAlignment="1">
      <alignment horizontal="center" vertical="center" wrapText="1"/>
    </xf>
    <xf numFmtId="172" fontId="28" fillId="0" borderId="43" xfId="0" applyNumberFormat="1" applyFont="1" applyBorder="1" applyAlignment="1">
      <alignment vertical="center" wrapText="1"/>
    </xf>
    <xf numFmtId="172" fontId="28" fillId="37" borderId="19" xfId="0" applyNumberFormat="1" applyFont="1" applyFill="1" applyBorder="1" applyAlignment="1">
      <alignment horizontal="right" vertical="center" wrapText="1"/>
    </xf>
    <xf numFmtId="172" fontId="94" fillId="0" borderId="19" xfId="0" applyNumberFormat="1" applyFont="1" applyBorder="1" applyAlignment="1">
      <alignment horizontal="center" vertical="center" wrapText="1"/>
    </xf>
    <xf numFmtId="172" fontId="94" fillId="0" borderId="20" xfId="0" applyNumberFormat="1" applyFont="1" applyBorder="1" applyAlignment="1">
      <alignment horizontal="center" vertical="center" wrapText="1"/>
    </xf>
    <xf numFmtId="172" fontId="94" fillId="0" borderId="30" xfId="0" applyNumberFormat="1" applyFont="1" applyBorder="1" applyAlignment="1">
      <alignment horizontal="center" vertical="center" wrapText="1"/>
    </xf>
    <xf numFmtId="49" fontId="95" fillId="0" borderId="30" xfId="0" applyNumberFormat="1" applyFont="1" applyFill="1" applyBorder="1" applyAlignment="1">
      <alignment wrapText="1"/>
    </xf>
    <xf numFmtId="172" fontId="95" fillId="0" borderId="19" xfId="0" applyNumberFormat="1" applyFont="1" applyBorder="1" applyAlignment="1">
      <alignment horizontal="center" vertical="center" wrapText="1"/>
    </xf>
    <xf numFmtId="49" fontId="94" fillId="0" borderId="30" xfId="0" applyNumberFormat="1" applyFont="1" applyFill="1" applyBorder="1" applyAlignment="1">
      <alignment horizontal="left" vertical="center" wrapText="1" indent="1"/>
    </xf>
    <xf numFmtId="49" fontId="95" fillId="0" borderId="30" xfId="0" applyNumberFormat="1" applyFont="1" applyFill="1" applyBorder="1" applyAlignment="1">
      <alignment vertical="center" wrapText="1"/>
    </xf>
    <xf numFmtId="49" fontId="94" fillId="0" borderId="30" xfId="0" applyNumberFormat="1" applyFont="1" applyFill="1" applyBorder="1" applyAlignment="1">
      <alignment horizontal="left" wrapText="1" indent="1"/>
    </xf>
    <xf numFmtId="172" fontId="28" fillId="0" borderId="30" xfId="0" applyNumberFormat="1" applyFont="1" applyBorder="1" applyAlignment="1">
      <alignment horizontal="left" wrapText="1"/>
    </xf>
    <xf numFmtId="0" fontId="29" fillId="0" borderId="11" xfId="0" applyFont="1" applyBorder="1" applyAlignment="1">
      <alignment horizontal="center" vertical="center"/>
    </xf>
    <xf numFmtId="49" fontId="29" fillId="37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172" fontId="94" fillId="0" borderId="19" xfId="62" applyNumberFormat="1" applyFont="1" applyBorder="1" applyAlignment="1">
      <alignment horizontal="center" vertical="center" wrapText="1"/>
    </xf>
    <xf numFmtId="0" fontId="94" fillId="0" borderId="20" xfId="0" applyNumberFormat="1" applyFont="1" applyBorder="1" applyAlignment="1">
      <alignment horizontal="center" vertical="center" wrapText="1"/>
    </xf>
    <xf numFmtId="172" fontId="29" fillId="0" borderId="45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/>
    </xf>
    <xf numFmtId="0" fontId="92" fillId="35" borderId="11" xfId="0" applyFont="1" applyFill="1" applyBorder="1" applyAlignment="1">
      <alignment horizontal="center" vertical="center" wrapText="1"/>
    </xf>
    <xf numFmtId="0" fontId="92" fillId="35" borderId="4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189" fontId="96" fillId="33" borderId="0" xfId="0" applyNumberFormat="1" applyFont="1" applyFill="1" applyBorder="1" applyAlignment="1">
      <alignment horizontal="left" vertical="center" wrapText="1"/>
    </xf>
    <xf numFmtId="189" fontId="27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96" fillId="33" borderId="0" xfId="0" applyFont="1" applyFill="1" applyBorder="1" applyAlignment="1">
      <alignment horizontal="left" wrapText="1"/>
    </xf>
    <xf numFmtId="0" fontId="27" fillId="0" borderId="0" xfId="0" applyFont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172" fontId="10" fillId="33" borderId="0" xfId="0" applyNumberFormat="1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5" borderId="46" xfId="0" applyFont="1" applyFill="1" applyBorder="1" applyAlignment="1">
      <alignment horizontal="center" vertical="center" wrapText="1"/>
    </xf>
    <xf numFmtId="0" fontId="5" fillId="35" borderId="47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45" xfId="0" applyFont="1" applyFill="1" applyBorder="1" applyAlignment="1">
      <alignment horizontal="center" vertical="center"/>
    </xf>
    <xf numFmtId="172" fontId="10" fillId="33" borderId="13" xfId="0" applyNumberFormat="1" applyFont="1" applyFill="1" applyBorder="1" applyAlignment="1">
      <alignment horizontal="center" vertical="center" wrapText="1"/>
    </xf>
    <xf numFmtId="0" fontId="97" fillId="33" borderId="0" xfId="0" applyFont="1" applyFill="1" applyBorder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92" fillId="0" borderId="10" xfId="0" applyFont="1" applyBorder="1" applyAlignment="1">
      <alignment horizontal="center" vertical="center" wrapText="1"/>
    </xf>
    <xf numFmtId="0" fontId="92" fillId="0" borderId="28" xfId="0" applyFont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45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7" fillId="36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86" fillId="33" borderId="10" xfId="0" applyFont="1" applyFill="1" applyBorder="1" applyAlignment="1">
      <alignment horizontal="center" vertical="center" wrapText="1"/>
    </xf>
    <xf numFmtId="0" fontId="86" fillId="33" borderId="10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172" fontId="30" fillId="0" borderId="31" xfId="0" applyNumberFormat="1" applyFont="1" applyBorder="1" applyAlignment="1">
      <alignment horizontal="center" vertical="center" wrapText="1"/>
    </xf>
    <xf numFmtId="0" fontId="0" fillId="0" borderId="49" xfId="0" applyBorder="1" applyAlignment="1">
      <alignment wrapText="1"/>
    </xf>
    <xf numFmtId="0" fontId="0" fillId="0" borderId="29" xfId="0" applyBorder="1" applyAlignment="1">
      <alignment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2" fontId="21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49" fontId="5" fillId="0" borderId="40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28" xfId="0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 applyProtection="1">
      <alignment horizontal="center" vertical="center" wrapText="1"/>
      <protection hidden="1" locked="0"/>
    </xf>
    <xf numFmtId="172" fontId="24" fillId="0" borderId="3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hidden="1"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5" xfId="56"/>
    <cellStyle name="Обычный 7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70</xdr:row>
      <xdr:rowOff>0</xdr:rowOff>
    </xdr:from>
    <xdr:ext cx="333375" cy="304800"/>
    <xdr:sp>
      <xdr:nvSpPr>
        <xdr:cNvPr id="1" name="AutoShape 1" descr="https://nsi.reb.mosreg.ru/application/resources/retools/img/lock-grayed-out.png"/>
        <xdr:cNvSpPr>
          <a:spLocks noChangeAspect="1"/>
        </xdr:cNvSpPr>
      </xdr:nvSpPr>
      <xdr:spPr>
        <a:xfrm>
          <a:off x="28384500" y="1930717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333375" cy="304800"/>
    <xdr:sp>
      <xdr:nvSpPr>
        <xdr:cNvPr id="2" name="AutoShape 2" descr="https://nsi.reb.mosreg.ru/application/resources/core/style/img/protocol/IGNORED.png"/>
        <xdr:cNvSpPr>
          <a:spLocks noChangeAspect="1"/>
        </xdr:cNvSpPr>
      </xdr:nvSpPr>
      <xdr:spPr>
        <a:xfrm>
          <a:off x="32365950" y="1930717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304800</xdr:colOff>
      <xdr:row>70</xdr:row>
      <xdr:rowOff>0</xdr:rowOff>
    </xdr:from>
    <xdr:ext cx="333375" cy="304800"/>
    <xdr:sp>
      <xdr:nvSpPr>
        <xdr:cNvPr id="3" name="AutoShape 14" descr="Выбор даты"/>
        <xdr:cNvSpPr>
          <a:spLocks noChangeAspect="1"/>
        </xdr:cNvSpPr>
      </xdr:nvSpPr>
      <xdr:spPr>
        <a:xfrm>
          <a:off x="43986450" y="1930717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304800</xdr:colOff>
      <xdr:row>70</xdr:row>
      <xdr:rowOff>0</xdr:rowOff>
    </xdr:from>
    <xdr:ext cx="333375" cy="304800"/>
    <xdr:sp>
      <xdr:nvSpPr>
        <xdr:cNvPr id="4" name="AutoShape 16" descr="Выбор даты"/>
        <xdr:cNvSpPr>
          <a:spLocks noChangeAspect="1"/>
        </xdr:cNvSpPr>
      </xdr:nvSpPr>
      <xdr:spPr>
        <a:xfrm>
          <a:off x="44586525" y="1930717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29</xdr:col>
      <xdr:colOff>304800</xdr:colOff>
      <xdr:row>70</xdr:row>
      <xdr:rowOff>0</xdr:rowOff>
    </xdr:from>
    <xdr:ext cx="333375" cy="304800"/>
    <xdr:sp>
      <xdr:nvSpPr>
        <xdr:cNvPr id="5" name="AutoShape 18" descr="Выбор даты"/>
        <xdr:cNvSpPr>
          <a:spLocks noChangeAspect="1"/>
        </xdr:cNvSpPr>
      </xdr:nvSpPr>
      <xdr:spPr>
        <a:xfrm>
          <a:off x="47586900" y="1930717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304800</xdr:colOff>
      <xdr:row>70</xdr:row>
      <xdr:rowOff>0</xdr:rowOff>
    </xdr:from>
    <xdr:ext cx="333375" cy="304800"/>
    <xdr:sp>
      <xdr:nvSpPr>
        <xdr:cNvPr id="6" name="AutoShape 21" descr="Выбор даты"/>
        <xdr:cNvSpPr>
          <a:spLocks noChangeAspect="1"/>
        </xdr:cNvSpPr>
      </xdr:nvSpPr>
      <xdr:spPr>
        <a:xfrm>
          <a:off x="48787050" y="1930717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40</xdr:col>
      <xdr:colOff>304800</xdr:colOff>
      <xdr:row>70</xdr:row>
      <xdr:rowOff>0</xdr:rowOff>
    </xdr:from>
    <xdr:ext cx="333375" cy="304800"/>
    <xdr:sp>
      <xdr:nvSpPr>
        <xdr:cNvPr id="7" name="AutoShape 30" descr="Выбор даты"/>
        <xdr:cNvSpPr>
          <a:spLocks noChangeAspect="1"/>
        </xdr:cNvSpPr>
      </xdr:nvSpPr>
      <xdr:spPr>
        <a:xfrm>
          <a:off x="54187725" y="1930717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41</xdr:col>
      <xdr:colOff>304800</xdr:colOff>
      <xdr:row>70</xdr:row>
      <xdr:rowOff>0</xdr:rowOff>
    </xdr:from>
    <xdr:ext cx="333375" cy="304800"/>
    <xdr:sp>
      <xdr:nvSpPr>
        <xdr:cNvPr id="8" name="AutoShape 32" descr="Выбор даты"/>
        <xdr:cNvSpPr>
          <a:spLocks noChangeAspect="1"/>
        </xdr:cNvSpPr>
      </xdr:nvSpPr>
      <xdr:spPr>
        <a:xfrm>
          <a:off x="54787800" y="1930717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50</xdr:col>
      <xdr:colOff>304800</xdr:colOff>
      <xdr:row>70</xdr:row>
      <xdr:rowOff>0</xdr:rowOff>
    </xdr:from>
    <xdr:ext cx="333375" cy="304800"/>
    <xdr:sp>
      <xdr:nvSpPr>
        <xdr:cNvPr id="9" name="AutoShape 41" descr="Выбор даты"/>
        <xdr:cNvSpPr>
          <a:spLocks noChangeAspect="1"/>
        </xdr:cNvSpPr>
      </xdr:nvSpPr>
      <xdr:spPr>
        <a:xfrm>
          <a:off x="60188475" y="1930717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3"/>
  <sheetViews>
    <sheetView tabSelected="1" view="pageBreakPreview" zoomScale="49" zoomScaleNormal="37" zoomScaleSheetLayoutView="49" zoomScalePageLayoutView="0" workbookViewId="0" topLeftCell="A47">
      <selection activeCell="B67" sqref="B67"/>
    </sheetView>
  </sheetViews>
  <sheetFormatPr defaultColWidth="9.140625" defaultRowHeight="12"/>
  <cols>
    <col min="1" max="1" width="34.421875" style="46" customWidth="1"/>
    <col min="2" max="2" width="101.421875" style="1" customWidth="1"/>
    <col min="3" max="3" width="23.28125" style="20" customWidth="1"/>
    <col min="4" max="4" width="23.00390625" style="4" customWidth="1"/>
    <col min="5" max="5" width="22.28125" style="4" customWidth="1"/>
    <col min="6" max="6" width="33.421875" style="78" customWidth="1"/>
    <col min="7" max="7" width="110.140625" style="74" customWidth="1"/>
    <col min="8" max="8" width="24.28125" style="89" customWidth="1"/>
    <col min="9" max="9" width="25.421875" style="90" customWidth="1"/>
    <col min="10" max="10" width="28.00390625" style="90" customWidth="1"/>
    <col min="11" max="11" width="59.7109375" style="49" customWidth="1"/>
    <col min="12" max="12" width="66.7109375" style="1" bestFit="1" customWidth="1"/>
    <col min="13" max="13" width="9.00390625" style="1" customWidth="1"/>
    <col min="14" max="14" width="13.00390625" style="1" bestFit="1" customWidth="1"/>
    <col min="15" max="16384" width="9.00390625" style="1" customWidth="1"/>
  </cols>
  <sheetData>
    <row r="1" spans="1:7" ht="65.25" customHeight="1">
      <c r="A1" s="38"/>
      <c r="B1" s="3"/>
      <c r="C1" s="9"/>
      <c r="D1" s="8"/>
      <c r="E1" s="8"/>
      <c r="G1" s="73" t="s">
        <v>0</v>
      </c>
    </row>
    <row r="2" spans="1:11" ht="57" customHeight="1">
      <c r="A2" s="39"/>
      <c r="B2" s="3"/>
      <c r="C2" s="11"/>
      <c r="D2" s="10"/>
      <c r="E2" s="10"/>
      <c r="F2" s="79"/>
      <c r="G2" s="146" t="s">
        <v>48</v>
      </c>
      <c r="H2" s="91"/>
      <c r="I2" s="92"/>
      <c r="J2" s="92"/>
      <c r="K2" s="63"/>
    </row>
    <row r="3" spans="1:9" ht="36" customHeight="1">
      <c r="A3" s="38"/>
      <c r="B3" s="3"/>
      <c r="C3" s="9"/>
      <c r="D3" s="8"/>
      <c r="E3" s="8"/>
      <c r="G3" s="74" t="s">
        <v>5</v>
      </c>
      <c r="H3" s="91"/>
      <c r="I3" s="92"/>
    </row>
    <row r="4" spans="1:10" ht="53.25" customHeight="1" thickBot="1">
      <c r="A4" s="278" t="s">
        <v>9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72" customHeight="1" thickBot="1">
      <c r="A5" s="283" t="s">
        <v>83</v>
      </c>
      <c r="B5" s="284"/>
      <c r="C5" s="284"/>
      <c r="D5" s="284"/>
      <c r="E5" s="284"/>
      <c r="F5" s="284"/>
      <c r="G5" s="284"/>
      <c r="H5" s="284"/>
      <c r="I5" s="284"/>
      <c r="J5" s="285"/>
    </row>
    <row r="6" spans="1:14" s="12" customFormat="1" ht="44.25" customHeight="1" hidden="1" thickBot="1">
      <c r="A6" s="248" t="s">
        <v>16</v>
      </c>
      <c r="B6" s="281"/>
      <c r="C6" s="281"/>
      <c r="D6" s="281"/>
      <c r="E6" s="281"/>
      <c r="F6" s="281"/>
      <c r="G6" s="282"/>
      <c r="H6" s="282"/>
      <c r="I6" s="282"/>
      <c r="J6" s="125"/>
      <c r="K6" s="64"/>
      <c r="N6" s="7"/>
    </row>
    <row r="7" spans="1:14" s="12" customFormat="1" ht="42" customHeight="1" hidden="1" thickBot="1">
      <c r="A7" s="280" t="s">
        <v>17</v>
      </c>
      <c r="B7" s="273"/>
      <c r="C7" s="273"/>
      <c r="D7" s="273"/>
      <c r="E7" s="274"/>
      <c r="F7" s="261" t="s">
        <v>2</v>
      </c>
      <c r="G7" s="262"/>
      <c r="H7" s="262"/>
      <c r="I7" s="262"/>
      <c r="J7" s="263"/>
      <c r="K7" s="64"/>
      <c r="N7" s="7"/>
    </row>
    <row r="8" spans="1:14" s="12" customFormat="1" ht="102" customHeight="1" hidden="1" thickBot="1">
      <c r="A8" s="40" t="s">
        <v>18</v>
      </c>
      <c r="B8" s="36" t="s">
        <v>3</v>
      </c>
      <c r="C8" s="40" t="s">
        <v>28</v>
      </c>
      <c r="D8" s="77" t="s">
        <v>26</v>
      </c>
      <c r="E8" s="40" t="s">
        <v>29</v>
      </c>
      <c r="F8" s="80" t="s">
        <v>6</v>
      </c>
      <c r="G8" s="50" t="s">
        <v>4</v>
      </c>
      <c r="H8" s="93" t="s">
        <v>28</v>
      </c>
      <c r="I8" s="93" t="s">
        <v>26</v>
      </c>
      <c r="J8" s="93" t="s">
        <v>29</v>
      </c>
      <c r="K8" s="64"/>
      <c r="N8" s="7"/>
    </row>
    <row r="9" spans="1:14" s="14" customFormat="1" ht="54.75" customHeight="1" hidden="1" thickBot="1">
      <c r="A9" s="286" t="s">
        <v>49</v>
      </c>
      <c r="B9" s="287"/>
      <c r="C9" s="287"/>
      <c r="D9" s="287"/>
      <c r="E9" s="287"/>
      <c r="F9" s="287"/>
      <c r="G9" s="287"/>
      <c r="H9" s="287"/>
      <c r="I9" s="287"/>
      <c r="J9" s="287"/>
      <c r="K9" s="143"/>
      <c r="N9" s="144"/>
    </row>
    <row r="10" spans="1:38" s="12" customFormat="1" ht="118.5" customHeight="1" hidden="1" thickBot="1">
      <c r="A10" s="153" t="s">
        <v>47</v>
      </c>
      <c r="B10" s="154" t="s">
        <v>50</v>
      </c>
      <c r="C10" s="152">
        <v>1230</v>
      </c>
      <c r="D10" s="152">
        <v>0</v>
      </c>
      <c r="E10" s="152">
        <v>0</v>
      </c>
      <c r="F10" s="153" t="s">
        <v>47</v>
      </c>
      <c r="G10" s="154" t="s">
        <v>50</v>
      </c>
      <c r="H10" s="152">
        <v>1230</v>
      </c>
      <c r="I10" s="152">
        <v>0</v>
      </c>
      <c r="J10" s="152">
        <v>0</v>
      </c>
      <c r="K10" s="65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3"/>
      <c r="AJ10" s="13"/>
      <c r="AK10" s="13"/>
      <c r="AL10" s="13"/>
    </row>
    <row r="11" spans="1:14" s="35" customFormat="1" ht="42" customHeight="1" hidden="1" thickBot="1">
      <c r="A11" s="34"/>
      <c r="B11" s="34" t="s">
        <v>24</v>
      </c>
      <c r="C11" s="113">
        <f>C10</f>
        <v>1230</v>
      </c>
      <c r="D11" s="113">
        <v>0</v>
      </c>
      <c r="E11" s="113">
        <v>0</v>
      </c>
      <c r="F11" s="81"/>
      <c r="G11" s="139" t="s">
        <v>24</v>
      </c>
      <c r="H11" s="148">
        <f>H10</f>
        <v>1230</v>
      </c>
      <c r="I11" s="148">
        <f>I10</f>
        <v>0</v>
      </c>
      <c r="J11" s="148">
        <f>J10</f>
        <v>0</v>
      </c>
      <c r="K11" s="62"/>
      <c r="N11" s="7"/>
    </row>
    <row r="12" spans="1:14" s="12" customFormat="1" ht="46.5" customHeight="1" thickBot="1">
      <c r="A12" s="248" t="s">
        <v>16</v>
      </c>
      <c r="B12" s="249"/>
      <c r="C12" s="249"/>
      <c r="D12" s="249"/>
      <c r="E12" s="249"/>
      <c r="F12" s="249"/>
      <c r="G12" s="249"/>
      <c r="H12" s="249"/>
      <c r="I12" s="249"/>
      <c r="J12" s="250"/>
      <c r="K12" s="64"/>
      <c r="N12" s="7"/>
    </row>
    <row r="13" spans="1:14" s="12" customFormat="1" ht="42" customHeight="1" thickBot="1">
      <c r="A13" s="261" t="s">
        <v>17</v>
      </c>
      <c r="B13" s="249"/>
      <c r="C13" s="249"/>
      <c r="D13" s="249"/>
      <c r="E13" s="250"/>
      <c r="F13" s="261" t="s">
        <v>2</v>
      </c>
      <c r="G13" s="273"/>
      <c r="H13" s="273"/>
      <c r="I13" s="273"/>
      <c r="J13" s="274"/>
      <c r="K13" s="64"/>
      <c r="N13" s="7"/>
    </row>
    <row r="14" spans="1:14" s="12" customFormat="1" ht="100.5" customHeight="1" thickBot="1">
      <c r="A14" s="80" t="s">
        <v>18</v>
      </c>
      <c r="B14" s="50" t="s">
        <v>3</v>
      </c>
      <c r="C14" s="40" t="s">
        <v>55</v>
      </c>
      <c r="D14" s="77" t="s">
        <v>56</v>
      </c>
      <c r="E14" s="40" t="s">
        <v>57</v>
      </c>
      <c r="F14" s="80" t="s">
        <v>6</v>
      </c>
      <c r="G14" s="50" t="s">
        <v>4</v>
      </c>
      <c r="H14" s="93" t="s">
        <v>55</v>
      </c>
      <c r="I14" s="93" t="s">
        <v>56</v>
      </c>
      <c r="J14" s="93" t="s">
        <v>57</v>
      </c>
      <c r="K14" s="64"/>
      <c r="N14" s="7"/>
    </row>
    <row r="15" spans="1:14" s="12" customFormat="1" ht="48.75" customHeight="1" thickBot="1">
      <c r="A15" s="268" t="s">
        <v>63</v>
      </c>
      <c r="B15" s="269"/>
      <c r="C15" s="269"/>
      <c r="D15" s="269"/>
      <c r="E15" s="269"/>
      <c r="F15" s="269"/>
      <c r="G15" s="269"/>
      <c r="H15" s="269"/>
      <c r="I15" s="269"/>
      <c r="J15" s="269"/>
      <c r="K15" s="64"/>
      <c r="N15" s="7"/>
    </row>
    <row r="16" spans="1:14" s="12" customFormat="1" ht="111" customHeight="1" thickBot="1">
      <c r="A16" s="291" t="s">
        <v>19</v>
      </c>
      <c r="B16" s="199" t="s">
        <v>64</v>
      </c>
      <c r="C16" s="198">
        <v>-690.4</v>
      </c>
      <c r="D16" s="164">
        <v>0</v>
      </c>
      <c r="E16" s="165">
        <v>0</v>
      </c>
      <c r="F16" s="291" t="s">
        <v>67</v>
      </c>
      <c r="G16" s="199" t="s">
        <v>64</v>
      </c>
      <c r="H16" s="198">
        <v>-690.4</v>
      </c>
      <c r="I16" s="164">
        <v>0</v>
      </c>
      <c r="J16" s="165">
        <v>0</v>
      </c>
      <c r="K16" s="64"/>
      <c r="N16" s="7"/>
    </row>
    <row r="17" spans="1:14" s="12" customFormat="1" ht="111" customHeight="1" thickBot="1">
      <c r="A17" s="292"/>
      <c r="B17" s="211" t="s">
        <v>65</v>
      </c>
      <c r="C17" s="215">
        <v>4848.02</v>
      </c>
      <c r="D17" s="164">
        <v>0</v>
      </c>
      <c r="E17" s="165">
        <v>0</v>
      </c>
      <c r="F17" s="292"/>
      <c r="G17" s="212" t="s">
        <v>65</v>
      </c>
      <c r="H17" s="215">
        <v>4848</v>
      </c>
      <c r="I17" s="164">
        <v>0</v>
      </c>
      <c r="J17" s="213">
        <v>0</v>
      </c>
      <c r="K17" s="64"/>
      <c r="N17" s="7"/>
    </row>
    <row r="18" spans="1:14" s="12" customFormat="1" ht="180" customHeight="1" thickBot="1">
      <c r="A18" s="210" t="s">
        <v>62</v>
      </c>
      <c r="B18" s="211" t="s">
        <v>66</v>
      </c>
      <c r="C18" s="216">
        <v>1816</v>
      </c>
      <c r="D18" s="164">
        <v>0</v>
      </c>
      <c r="E18" s="165">
        <v>0</v>
      </c>
      <c r="F18" s="202" t="s">
        <v>62</v>
      </c>
      <c r="G18" s="211" t="s">
        <v>66</v>
      </c>
      <c r="H18" s="215">
        <v>1816</v>
      </c>
      <c r="I18" s="164">
        <v>0</v>
      </c>
      <c r="J18" s="213">
        <v>0</v>
      </c>
      <c r="K18" s="64"/>
      <c r="N18" s="7"/>
    </row>
    <row r="19" spans="1:14" s="35" customFormat="1" ht="51.75" customHeight="1" thickBot="1">
      <c r="A19" s="159"/>
      <c r="B19" s="163" t="s">
        <v>24</v>
      </c>
      <c r="C19" s="148">
        <f>C16+C17+C18</f>
        <v>5973.620000000001</v>
      </c>
      <c r="D19" s="113">
        <f>SUM(D16:D16)</f>
        <v>0</v>
      </c>
      <c r="E19" s="113">
        <f>SUM(E16:E16)</f>
        <v>0</v>
      </c>
      <c r="F19" s="81"/>
      <c r="G19" s="160" t="s">
        <v>24</v>
      </c>
      <c r="H19" s="214">
        <f>H16+H17+H18</f>
        <v>5973.6</v>
      </c>
      <c r="I19" s="161">
        <f>SUM(I16:I16)</f>
        <v>0</v>
      </c>
      <c r="J19" s="161">
        <f>SUM(J16:J16)</f>
        <v>0</v>
      </c>
      <c r="K19" s="62"/>
      <c r="N19" s="7"/>
    </row>
    <row r="20" spans="1:14" ht="72.75" customHeight="1" thickBot="1">
      <c r="A20" s="270" t="s">
        <v>52</v>
      </c>
      <c r="B20" s="271"/>
      <c r="C20" s="271"/>
      <c r="D20" s="271"/>
      <c r="E20" s="271"/>
      <c r="F20" s="271"/>
      <c r="G20" s="271"/>
      <c r="H20" s="271"/>
      <c r="I20" s="271"/>
      <c r="J20" s="272"/>
      <c r="N20" s="12"/>
    </row>
    <row r="21" spans="1:11" ht="54" customHeight="1" hidden="1" thickBot="1">
      <c r="A21" s="275" t="s">
        <v>1</v>
      </c>
      <c r="B21" s="276"/>
      <c r="C21" s="276"/>
      <c r="D21" s="276"/>
      <c r="E21" s="277"/>
      <c r="F21" s="258" t="s">
        <v>2</v>
      </c>
      <c r="G21" s="259"/>
      <c r="H21" s="259"/>
      <c r="I21" s="259"/>
      <c r="J21" s="260"/>
      <c r="K21" s="66"/>
    </row>
    <row r="22" spans="1:11" ht="39.75" customHeight="1" hidden="1" thickBot="1">
      <c r="A22" s="41" t="s">
        <v>8</v>
      </c>
      <c r="B22" s="21" t="s">
        <v>3</v>
      </c>
      <c r="C22" s="17" t="s">
        <v>10</v>
      </c>
      <c r="D22" s="22" t="s">
        <v>11</v>
      </c>
      <c r="E22" s="17" t="s">
        <v>12</v>
      </c>
      <c r="F22" s="51" t="s">
        <v>6</v>
      </c>
      <c r="G22" s="52" t="s">
        <v>4</v>
      </c>
      <c r="H22" s="94" t="s">
        <v>13</v>
      </c>
      <c r="I22" s="95" t="s">
        <v>14</v>
      </c>
      <c r="J22" s="94" t="s">
        <v>15</v>
      </c>
      <c r="K22" s="66"/>
    </row>
    <row r="23" spans="1:11" ht="35.25" customHeight="1" hidden="1" thickBot="1">
      <c r="A23" s="42"/>
      <c r="B23" s="37"/>
      <c r="C23" s="23"/>
      <c r="D23" s="23"/>
      <c r="E23" s="24"/>
      <c r="F23" s="254"/>
      <c r="G23" s="53"/>
      <c r="H23" s="96"/>
      <c r="I23" s="97"/>
      <c r="J23" s="96"/>
      <c r="K23" s="66"/>
    </row>
    <row r="24" spans="1:11" ht="61.5" customHeight="1" hidden="1" thickBot="1">
      <c r="A24" s="252"/>
      <c r="B24" s="253"/>
      <c r="C24" s="251"/>
      <c r="D24" s="251"/>
      <c r="E24" s="264"/>
      <c r="F24" s="255"/>
      <c r="G24" s="54"/>
      <c r="H24" s="98"/>
      <c r="I24" s="99"/>
      <c r="J24" s="126"/>
      <c r="K24" s="66"/>
    </row>
    <row r="25" spans="1:11" ht="74.25" customHeight="1" hidden="1" thickBot="1">
      <c r="A25" s="252"/>
      <c r="B25" s="253"/>
      <c r="C25" s="251"/>
      <c r="D25" s="251"/>
      <c r="E25" s="264"/>
      <c r="F25" s="255"/>
      <c r="G25" s="54"/>
      <c r="H25" s="98"/>
      <c r="I25" s="99"/>
      <c r="J25" s="126"/>
      <c r="K25" s="66"/>
    </row>
    <row r="26" spans="1:11" ht="49.5" customHeight="1" hidden="1" thickBot="1">
      <c r="A26" s="43"/>
      <c r="B26" s="25"/>
      <c r="C26" s="26"/>
      <c r="D26" s="23"/>
      <c r="E26" s="24"/>
      <c r="F26" s="255"/>
      <c r="G26" s="55"/>
      <c r="H26" s="98"/>
      <c r="I26" s="100"/>
      <c r="J26" s="127"/>
      <c r="K26" s="66"/>
    </row>
    <row r="27" spans="1:11" ht="39" customHeight="1" hidden="1" thickBot="1">
      <c r="A27" s="43"/>
      <c r="B27" s="25"/>
      <c r="C27" s="26"/>
      <c r="D27" s="23"/>
      <c r="E27" s="24"/>
      <c r="F27" s="255"/>
      <c r="G27" s="56"/>
      <c r="H27" s="98"/>
      <c r="I27" s="100"/>
      <c r="J27" s="127"/>
      <c r="K27" s="66"/>
    </row>
    <row r="28" spans="1:11" ht="100.5" customHeight="1" hidden="1" thickBot="1">
      <c r="A28" s="44"/>
      <c r="B28" s="27"/>
      <c r="C28" s="28"/>
      <c r="D28" s="29"/>
      <c r="E28" s="30"/>
      <c r="F28" s="255"/>
      <c r="G28" s="51"/>
      <c r="H28" s="96"/>
      <c r="I28" s="101"/>
      <c r="J28" s="128"/>
      <c r="K28" s="66"/>
    </row>
    <row r="29" spans="1:11" ht="39.75" customHeight="1" hidden="1" thickBot="1">
      <c r="A29" s="43"/>
      <c r="B29" s="25"/>
      <c r="C29" s="26"/>
      <c r="D29" s="23"/>
      <c r="E29" s="24"/>
      <c r="F29" s="255"/>
      <c r="G29" s="56"/>
      <c r="H29" s="98"/>
      <c r="I29" s="100"/>
      <c r="J29" s="127"/>
      <c r="K29" s="66"/>
    </row>
    <row r="30" spans="1:10" ht="74.25" customHeight="1" hidden="1">
      <c r="A30" s="43"/>
      <c r="B30" s="25"/>
      <c r="C30" s="26"/>
      <c r="D30" s="23"/>
      <c r="E30" s="24"/>
      <c r="F30" s="255"/>
      <c r="G30" s="51"/>
      <c r="H30" s="96"/>
      <c r="I30" s="101"/>
      <c r="J30" s="128"/>
    </row>
    <row r="31" spans="1:11" ht="74.25" customHeight="1" hidden="1" thickBot="1">
      <c r="A31" s="43"/>
      <c r="B31" s="25"/>
      <c r="C31" s="26"/>
      <c r="D31" s="23"/>
      <c r="E31" s="24"/>
      <c r="F31" s="255"/>
      <c r="G31" s="56"/>
      <c r="H31" s="102"/>
      <c r="I31" s="103"/>
      <c r="J31" s="129"/>
      <c r="K31" s="66"/>
    </row>
    <row r="32" spans="1:11" ht="74.25" customHeight="1" hidden="1" thickBot="1">
      <c r="A32" s="43"/>
      <c r="B32" s="25"/>
      <c r="C32" s="26"/>
      <c r="D32" s="23"/>
      <c r="E32" s="24"/>
      <c r="F32" s="82"/>
      <c r="G32" s="57" t="s">
        <v>20</v>
      </c>
      <c r="H32" s="104">
        <f>H33</f>
        <v>1600</v>
      </c>
      <c r="I32" s="105">
        <v>0</v>
      </c>
      <c r="J32" s="130">
        <v>0</v>
      </c>
      <c r="K32" s="66"/>
    </row>
    <row r="33" spans="1:11" ht="74.25" customHeight="1" hidden="1" thickBot="1">
      <c r="A33" s="43"/>
      <c r="B33" s="25"/>
      <c r="C33" s="26"/>
      <c r="D33" s="23"/>
      <c r="E33" s="24"/>
      <c r="F33" s="83" t="s">
        <v>22</v>
      </c>
      <c r="G33" s="58" t="s">
        <v>23</v>
      </c>
      <c r="H33" s="106">
        <v>1600</v>
      </c>
      <c r="I33" s="107">
        <v>0</v>
      </c>
      <c r="J33" s="131">
        <v>0</v>
      </c>
      <c r="K33" s="66"/>
    </row>
    <row r="34" spans="1:11" s="15" customFormat="1" ht="91.5" customHeight="1" hidden="1" thickBot="1">
      <c r="A34" s="43"/>
      <c r="B34" s="25"/>
      <c r="C34" s="26"/>
      <c r="D34" s="23"/>
      <c r="E34" s="24"/>
      <c r="F34" s="83"/>
      <c r="G34" s="59" t="s">
        <v>20</v>
      </c>
      <c r="H34" s="106"/>
      <c r="I34" s="107"/>
      <c r="J34" s="131"/>
      <c r="K34" s="67"/>
    </row>
    <row r="35" spans="1:11" s="15" customFormat="1" ht="54.75" customHeight="1" hidden="1" thickBot="1">
      <c r="A35" s="43"/>
      <c r="B35" s="25"/>
      <c r="C35" s="26"/>
      <c r="D35" s="23"/>
      <c r="E35" s="24"/>
      <c r="F35" s="83" t="s">
        <v>19</v>
      </c>
      <c r="G35" s="58" t="s">
        <v>21</v>
      </c>
      <c r="H35" s="106"/>
      <c r="I35" s="107"/>
      <c r="J35" s="131"/>
      <c r="K35" s="67"/>
    </row>
    <row r="36" spans="1:11" s="15" customFormat="1" ht="35.25" customHeight="1" hidden="1" thickBot="1">
      <c r="A36" s="45"/>
      <c r="B36" s="37"/>
      <c r="C36" s="37"/>
      <c r="D36" s="25"/>
      <c r="E36" s="31"/>
      <c r="F36" s="83"/>
      <c r="G36" s="60"/>
      <c r="H36" s="108"/>
      <c r="I36" s="109"/>
      <c r="J36" s="132"/>
      <c r="K36" s="67"/>
    </row>
    <row r="37" spans="1:11" s="15" customFormat="1" ht="72" customHeight="1" hidden="1" thickBot="1">
      <c r="A37" s="45"/>
      <c r="B37" s="37"/>
      <c r="C37" s="37"/>
      <c r="D37" s="25"/>
      <c r="E37" s="31"/>
      <c r="F37" s="83"/>
      <c r="G37" s="59"/>
      <c r="H37" s="110"/>
      <c r="I37" s="110"/>
      <c r="J37" s="133"/>
      <c r="K37" s="67"/>
    </row>
    <row r="38" spans="1:11" s="15" customFormat="1" ht="36.75" customHeight="1" hidden="1" thickBot="1">
      <c r="A38" s="45"/>
      <c r="B38" s="37"/>
      <c r="C38" s="37"/>
      <c r="D38" s="25"/>
      <c r="E38" s="31"/>
      <c r="F38" s="83"/>
      <c r="G38" s="60"/>
      <c r="H38" s="108"/>
      <c r="I38" s="109"/>
      <c r="J38" s="132"/>
      <c r="K38" s="67"/>
    </row>
    <row r="39" spans="1:11" s="14" customFormat="1" ht="63" customHeight="1" hidden="1" thickBot="1">
      <c r="A39" s="45"/>
      <c r="B39" s="37"/>
      <c r="C39" s="37"/>
      <c r="D39" s="25"/>
      <c r="E39" s="31"/>
      <c r="F39" s="83"/>
      <c r="G39" s="59"/>
      <c r="H39" s="110"/>
      <c r="I39" s="109"/>
      <c r="J39" s="132"/>
      <c r="K39" s="68"/>
    </row>
    <row r="40" spans="1:11" s="14" customFormat="1" ht="43.5" customHeight="1" hidden="1" thickBot="1">
      <c r="A40" s="45"/>
      <c r="B40" s="37"/>
      <c r="C40" s="37"/>
      <c r="D40" s="25"/>
      <c r="E40" s="31"/>
      <c r="F40" s="83"/>
      <c r="G40" s="60"/>
      <c r="H40" s="108"/>
      <c r="I40" s="109"/>
      <c r="J40" s="132"/>
      <c r="K40" s="68"/>
    </row>
    <row r="41" spans="1:11" s="14" customFormat="1" ht="61.5" customHeight="1" hidden="1" thickBot="1">
      <c r="A41" s="45"/>
      <c r="B41" s="37"/>
      <c r="C41" s="37"/>
      <c r="D41" s="25"/>
      <c r="E41" s="31"/>
      <c r="F41" s="83"/>
      <c r="G41" s="59"/>
      <c r="H41" s="110"/>
      <c r="I41" s="110"/>
      <c r="J41" s="133"/>
      <c r="K41" s="68"/>
    </row>
    <row r="42" spans="1:11" s="14" customFormat="1" ht="33.75" customHeight="1" hidden="1" thickBot="1">
      <c r="A42" s="45"/>
      <c r="B42" s="37"/>
      <c r="C42" s="37"/>
      <c r="D42" s="25"/>
      <c r="E42" s="31"/>
      <c r="F42" s="83"/>
      <c r="G42" s="60"/>
      <c r="H42" s="110"/>
      <c r="I42" s="107"/>
      <c r="J42" s="131"/>
      <c r="K42" s="68"/>
    </row>
    <row r="43" spans="1:11" s="14" customFormat="1" ht="105" customHeight="1" hidden="1" thickBot="1">
      <c r="A43" s="45"/>
      <c r="B43" s="37"/>
      <c r="C43" s="37"/>
      <c r="D43" s="25"/>
      <c r="E43" s="31"/>
      <c r="F43" s="83"/>
      <c r="G43" s="59"/>
      <c r="H43" s="110"/>
      <c r="I43" s="107"/>
      <c r="J43" s="131"/>
      <c r="K43" s="68"/>
    </row>
    <row r="44" spans="1:11" s="14" customFormat="1" ht="72" customHeight="1" hidden="1" thickBot="1">
      <c r="A44" s="45"/>
      <c r="B44" s="37"/>
      <c r="C44" s="37"/>
      <c r="D44" s="25"/>
      <c r="E44" s="31"/>
      <c r="F44" s="83"/>
      <c r="G44" s="60"/>
      <c r="H44" s="110"/>
      <c r="I44" s="107"/>
      <c r="J44" s="131"/>
      <c r="K44" s="68"/>
    </row>
    <row r="45" spans="1:11" s="14" customFormat="1" ht="42" customHeight="1" hidden="1" thickBot="1">
      <c r="A45" s="45"/>
      <c r="B45" s="37"/>
      <c r="C45" s="37"/>
      <c r="D45" s="25"/>
      <c r="E45" s="31"/>
      <c r="F45" s="84"/>
      <c r="G45" s="61"/>
      <c r="H45" s="111"/>
      <c r="I45" s="111"/>
      <c r="J45" s="134"/>
      <c r="K45" s="68"/>
    </row>
    <row r="46" spans="1:11" s="14" customFormat="1" ht="54" customHeight="1" hidden="1" thickBot="1">
      <c r="A46" s="45"/>
      <c r="B46" s="37"/>
      <c r="C46" s="37"/>
      <c r="D46" s="25"/>
      <c r="E46" s="25"/>
      <c r="F46" s="121" t="s">
        <v>2</v>
      </c>
      <c r="G46" s="88"/>
      <c r="H46" s="124"/>
      <c r="I46" s="124"/>
      <c r="J46" s="135"/>
      <c r="K46" s="68"/>
    </row>
    <row r="47" spans="1:14" s="12" customFormat="1" ht="36" customHeight="1" thickBot="1">
      <c r="A47" s="261" t="s">
        <v>17</v>
      </c>
      <c r="B47" s="262"/>
      <c r="C47" s="262"/>
      <c r="D47" s="262"/>
      <c r="E47" s="263"/>
      <c r="F47" s="261" t="s">
        <v>2</v>
      </c>
      <c r="G47" s="273"/>
      <c r="H47" s="273"/>
      <c r="I47" s="273"/>
      <c r="J47" s="274"/>
      <c r="K47" s="64"/>
      <c r="N47" s="7"/>
    </row>
    <row r="48" spans="1:14" s="12" customFormat="1" ht="99" customHeight="1" thickBot="1">
      <c r="A48" s="80" t="s">
        <v>18</v>
      </c>
      <c r="B48" s="200" t="s">
        <v>3</v>
      </c>
      <c r="C48" s="40" t="s">
        <v>55</v>
      </c>
      <c r="D48" s="77" t="s">
        <v>56</v>
      </c>
      <c r="E48" s="40" t="s">
        <v>57</v>
      </c>
      <c r="F48" s="136" t="s">
        <v>6</v>
      </c>
      <c r="G48" s="123" t="s">
        <v>4</v>
      </c>
      <c r="H48" s="40" t="s">
        <v>55</v>
      </c>
      <c r="I48" s="40" t="s">
        <v>56</v>
      </c>
      <c r="J48" s="40" t="s">
        <v>57</v>
      </c>
      <c r="K48" s="64"/>
      <c r="N48" s="7"/>
    </row>
    <row r="49" spans="1:14" s="12" customFormat="1" ht="60" customHeight="1" hidden="1" thickBot="1">
      <c r="A49" s="201"/>
      <c r="B49" s="122"/>
      <c r="C49" s="47"/>
      <c r="D49" s="47"/>
      <c r="E49" s="195"/>
      <c r="F49" s="139"/>
      <c r="G49" s="140" t="s">
        <v>31</v>
      </c>
      <c r="H49" s="112"/>
      <c r="I49" s="112"/>
      <c r="J49" s="112"/>
      <c r="K49" s="64"/>
      <c r="N49" s="7"/>
    </row>
    <row r="50" spans="1:14" s="12" customFormat="1" ht="87" customHeight="1" hidden="1">
      <c r="A50" s="201"/>
      <c r="B50" s="122"/>
      <c r="C50" s="47"/>
      <c r="D50" s="47"/>
      <c r="E50" s="195"/>
      <c r="F50" s="145"/>
      <c r="G50" s="169" t="s">
        <v>32</v>
      </c>
      <c r="H50" s="151"/>
      <c r="I50" s="151"/>
      <c r="J50" s="151"/>
      <c r="K50" s="64"/>
      <c r="N50" s="7"/>
    </row>
    <row r="51" spans="1:14" s="12" customFormat="1" ht="93.75" customHeight="1" hidden="1" thickBot="1">
      <c r="A51" s="201"/>
      <c r="B51" s="122"/>
      <c r="C51" s="47"/>
      <c r="D51" s="47"/>
      <c r="E51" s="195"/>
      <c r="F51" s="138" t="s">
        <v>25</v>
      </c>
      <c r="G51" s="170" t="s">
        <v>44</v>
      </c>
      <c r="H51" s="150"/>
      <c r="I51" s="150"/>
      <c r="J51" s="150"/>
      <c r="K51" s="64"/>
      <c r="N51" s="7"/>
    </row>
    <row r="52" spans="1:14" s="12" customFormat="1" ht="93" customHeight="1" hidden="1" thickBot="1">
      <c r="A52" s="201"/>
      <c r="B52" s="122"/>
      <c r="C52" s="47"/>
      <c r="D52" s="47"/>
      <c r="E52" s="195"/>
      <c r="F52" s="80" t="s">
        <v>35</v>
      </c>
      <c r="G52" s="171" t="s">
        <v>43</v>
      </c>
      <c r="H52" s="150"/>
      <c r="I52" s="150"/>
      <c r="J52" s="150"/>
      <c r="K52" s="64"/>
      <c r="N52" s="7"/>
    </row>
    <row r="53" spans="1:14" s="12" customFormat="1" ht="68.25" customHeight="1" hidden="1" thickBot="1">
      <c r="A53" s="201"/>
      <c r="B53" s="122"/>
      <c r="C53" s="47"/>
      <c r="D53" s="47"/>
      <c r="E53" s="195"/>
      <c r="F53" s="137"/>
      <c r="G53" s="162" t="s">
        <v>38</v>
      </c>
      <c r="H53" s="156"/>
      <c r="I53" s="156"/>
      <c r="J53" s="156"/>
      <c r="K53" s="64"/>
      <c r="N53" s="7"/>
    </row>
    <row r="54" spans="1:14" s="12" customFormat="1" ht="93" customHeight="1" hidden="1">
      <c r="A54" s="201"/>
      <c r="B54" s="122"/>
      <c r="C54" s="47"/>
      <c r="D54" s="47"/>
      <c r="E54" s="195"/>
      <c r="F54" s="288" t="s">
        <v>25</v>
      </c>
      <c r="G54" s="172" t="s">
        <v>46</v>
      </c>
      <c r="H54" s="166"/>
      <c r="I54" s="166"/>
      <c r="J54" s="166"/>
      <c r="K54" s="64"/>
      <c r="N54" s="7"/>
    </row>
    <row r="55" spans="1:14" s="12" customFormat="1" ht="33.75" customHeight="1" hidden="1">
      <c r="A55" s="201"/>
      <c r="B55" s="122"/>
      <c r="C55" s="47"/>
      <c r="D55" s="47"/>
      <c r="E55" s="195"/>
      <c r="F55" s="289"/>
      <c r="G55" s="172" t="s">
        <v>40</v>
      </c>
      <c r="H55" s="166"/>
      <c r="I55" s="150"/>
      <c r="J55" s="150"/>
      <c r="K55" s="64"/>
      <c r="N55" s="7"/>
    </row>
    <row r="56" spans="1:14" s="12" customFormat="1" ht="60.75" customHeight="1" hidden="1">
      <c r="A56" s="201"/>
      <c r="B56" s="122"/>
      <c r="C56" s="47"/>
      <c r="D56" s="47"/>
      <c r="E56" s="195"/>
      <c r="F56" s="289"/>
      <c r="G56" s="170" t="s">
        <v>45</v>
      </c>
      <c r="H56" s="150"/>
      <c r="I56" s="150"/>
      <c r="J56" s="150"/>
      <c r="K56" s="64"/>
      <c r="N56" s="7"/>
    </row>
    <row r="57" spans="1:14" s="12" customFormat="1" ht="72" customHeight="1" hidden="1" thickBot="1">
      <c r="A57" s="201"/>
      <c r="B57" s="122"/>
      <c r="C57" s="47"/>
      <c r="D57" s="47"/>
      <c r="E57" s="195"/>
      <c r="F57" s="290"/>
      <c r="G57" s="170" t="s">
        <v>39</v>
      </c>
      <c r="H57" s="150"/>
      <c r="I57" s="150"/>
      <c r="J57" s="150"/>
      <c r="K57" s="64"/>
      <c r="N57" s="7"/>
    </row>
    <row r="58" spans="1:14" s="12" customFormat="1" ht="91.5" customHeight="1" hidden="1" thickBot="1">
      <c r="A58" s="201"/>
      <c r="B58" s="122"/>
      <c r="C58" s="47"/>
      <c r="D58" s="47"/>
      <c r="E58" s="195"/>
      <c r="F58" s="142"/>
      <c r="G58" s="173" t="s">
        <v>36</v>
      </c>
      <c r="H58" s="156"/>
      <c r="I58" s="156"/>
      <c r="J58" s="156"/>
      <c r="K58" s="64"/>
      <c r="N58" s="7"/>
    </row>
    <row r="59" spans="1:14" s="12" customFormat="1" ht="111" customHeight="1" hidden="1" thickBot="1">
      <c r="A59" s="201"/>
      <c r="B59" s="122"/>
      <c r="C59" s="47"/>
      <c r="D59" s="47"/>
      <c r="E59" s="195"/>
      <c r="F59" s="80" t="s">
        <v>30</v>
      </c>
      <c r="G59" s="174" t="s">
        <v>37</v>
      </c>
      <c r="H59" s="150"/>
      <c r="I59" s="150"/>
      <c r="J59" s="150"/>
      <c r="K59" s="64"/>
      <c r="N59" s="7"/>
    </row>
    <row r="60" spans="1:14" s="12" customFormat="1" ht="66" customHeight="1" hidden="1" thickBot="1">
      <c r="A60" s="201"/>
      <c r="B60" s="122"/>
      <c r="C60" s="47"/>
      <c r="D60" s="47"/>
      <c r="E60" s="195"/>
      <c r="F60" s="137"/>
      <c r="G60" s="175" t="s">
        <v>41</v>
      </c>
      <c r="H60" s="156"/>
      <c r="I60" s="156"/>
      <c r="J60" s="156"/>
      <c r="K60" s="64"/>
      <c r="N60" s="7"/>
    </row>
    <row r="61" spans="1:14" s="12" customFormat="1" ht="89.25" customHeight="1" hidden="1" thickBot="1">
      <c r="A61" s="201"/>
      <c r="B61" s="122"/>
      <c r="C61" s="47"/>
      <c r="D61" s="47"/>
      <c r="E61" s="195"/>
      <c r="F61" s="136" t="s">
        <v>25</v>
      </c>
      <c r="G61" s="176" t="s">
        <v>42</v>
      </c>
      <c r="H61" s="158"/>
      <c r="I61" s="150"/>
      <c r="J61" s="150"/>
      <c r="K61" s="64"/>
      <c r="N61" s="7"/>
    </row>
    <row r="62" spans="1:14" s="12" customFormat="1" ht="87" customHeight="1" hidden="1">
      <c r="A62" s="201"/>
      <c r="B62" s="122"/>
      <c r="C62" s="47"/>
      <c r="D62" s="47"/>
      <c r="E62" s="195"/>
      <c r="F62" s="196"/>
      <c r="G62" s="177" t="s">
        <v>33</v>
      </c>
      <c r="H62" s="167">
        <f>H63+H64</f>
        <v>0</v>
      </c>
      <c r="I62" s="167">
        <f>I63+I64</f>
        <v>0</v>
      </c>
      <c r="J62" s="167">
        <f>J63+J64</f>
        <v>0</v>
      </c>
      <c r="K62" s="64"/>
      <c r="N62" s="7"/>
    </row>
    <row r="63" spans="1:14" s="12" customFormat="1" ht="87" customHeight="1" hidden="1">
      <c r="A63" s="201"/>
      <c r="B63" s="122"/>
      <c r="C63" s="47"/>
      <c r="D63" s="47"/>
      <c r="E63" s="195"/>
      <c r="F63" s="196" t="s">
        <v>30</v>
      </c>
      <c r="G63" s="178"/>
      <c r="H63" s="180">
        <v>-592.5</v>
      </c>
      <c r="I63" s="167">
        <v>0</v>
      </c>
      <c r="J63" s="167">
        <v>0</v>
      </c>
      <c r="K63" s="64"/>
      <c r="N63" s="7"/>
    </row>
    <row r="64" spans="1:14" s="12" customFormat="1" ht="60" customHeight="1" hidden="1" thickBot="1">
      <c r="A64" s="201"/>
      <c r="B64" s="122"/>
      <c r="C64" s="47"/>
      <c r="D64" s="47"/>
      <c r="E64" s="195"/>
      <c r="F64" s="149" t="s">
        <v>25</v>
      </c>
      <c r="G64" s="179" t="s">
        <v>34</v>
      </c>
      <c r="H64" s="168">
        <v>592.5</v>
      </c>
      <c r="I64" s="168">
        <v>0</v>
      </c>
      <c r="J64" s="168">
        <v>0</v>
      </c>
      <c r="K64" s="64"/>
      <c r="N64" s="7"/>
    </row>
    <row r="65" spans="1:14" s="12" customFormat="1" ht="89.25" customHeight="1" thickBot="1">
      <c r="A65" s="203"/>
      <c r="B65" s="205"/>
      <c r="C65" s="206"/>
      <c r="D65" s="206"/>
      <c r="E65" s="207"/>
      <c r="F65" s="300"/>
      <c r="G65" s="300" t="s">
        <v>59</v>
      </c>
      <c r="H65" s="301">
        <v>-4699.1</v>
      </c>
      <c r="I65" s="301">
        <v>0</v>
      </c>
      <c r="J65" s="301">
        <v>0</v>
      </c>
      <c r="K65" s="64"/>
      <c r="N65" s="7"/>
    </row>
    <row r="66" spans="1:14" s="12" customFormat="1" ht="75" customHeight="1" thickBot="1">
      <c r="A66" s="208"/>
      <c r="B66" s="13"/>
      <c r="C66" s="13"/>
      <c r="D66" s="13"/>
      <c r="E66" s="209"/>
      <c r="F66" s="300"/>
      <c r="G66" s="302" t="s">
        <v>51</v>
      </c>
      <c r="H66" s="301">
        <v>4699.1</v>
      </c>
      <c r="I66" s="301">
        <v>0</v>
      </c>
      <c r="J66" s="301">
        <v>0</v>
      </c>
      <c r="K66" s="64"/>
      <c r="N66" s="7"/>
    </row>
    <row r="67" spans="1:14" s="14" customFormat="1" ht="82.5" customHeight="1" thickBot="1">
      <c r="A67" s="157"/>
      <c r="B67" s="192"/>
      <c r="C67" s="194"/>
      <c r="D67" s="193"/>
      <c r="E67" s="193"/>
      <c r="F67" s="303"/>
      <c r="G67" s="302" t="s">
        <v>58</v>
      </c>
      <c r="H67" s="301">
        <v>-1591.6</v>
      </c>
      <c r="I67" s="301">
        <v>0</v>
      </c>
      <c r="J67" s="301">
        <v>0</v>
      </c>
      <c r="K67" s="143"/>
      <c r="N67" s="144"/>
    </row>
    <row r="68" spans="1:14" s="14" customFormat="1" ht="81" customHeight="1" hidden="1" thickBot="1">
      <c r="A68" s="157"/>
      <c r="B68" s="192"/>
      <c r="C68" s="194"/>
      <c r="D68" s="193"/>
      <c r="E68" s="193"/>
      <c r="F68" s="304"/>
      <c r="G68" s="305"/>
      <c r="H68" s="204"/>
      <c r="I68" s="204"/>
      <c r="J68" s="204"/>
      <c r="K68" s="143"/>
      <c r="N68" s="144"/>
    </row>
    <row r="69" spans="1:14" s="14" customFormat="1" ht="69.75" customHeight="1" hidden="1" thickBot="1">
      <c r="A69" s="157"/>
      <c r="B69" s="192"/>
      <c r="C69" s="194"/>
      <c r="D69" s="193"/>
      <c r="E69" s="193"/>
      <c r="F69" s="306"/>
      <c r="G69" s="307"/>
      <c r="H69" s="308"/>
      <c r="I69" s="308"/>
      <c r="J69" s="308"/>
      <c r="K69" s="143"/>
      <c r="N69" s="144"/>
    </row>
    <row r="70" spans="1:14" s="14" customFormat="1" ht="90.75" customHeight="1" thickBot="1">
      <c r="A70" s="157"/>
      <c r="B70" s="192"/>
      <c r="C70" s="194"/>
      <c r="D70" s="193"/>
      <c r="E70" s="193"/>
      <c r="F70" s="303"/>
      <c r="G70" s="309" t="s">
        <v>60</v>
      </c>
      <c r="H70" s="301">
        <v>1591.6</v>
      </c>
      <c r="I70" s="301">
        <v>0</v>
      </c>
      <c r="J70" s="301">
        <v>0</v>
      </c>
      <c r="K70" s="143"/>
      <c r="N70" s="144"/>
    </row>
    <row r="71" spans="1:14" s="33" customFormat="1" ht="40.5" customHeight="1" thickBot="1">
      <c r="A71" s="239" t="s">
        <v>53</v>
      </c>
      <c r="B71" s="240"/>
      <c r="C71" s="197">
        <f>C65</f>
        <v>0</v>
      </c>
      <c r="D71" s="197">
        <v>0</v>
      </c>
      <c r="E71" s="197">
        <v>0</v>
      </c>
      <c r="F71" s="298" t="s">
        <v>54</v>
      </c>
      <c r="G71" s="299"/>
      <c r="H71" s="113">
        <v>0</v>
      </c>
      <c r="I71" s="113">
        <v>0</v>
      </c>
      <c r="J71" s="113">
        <v>0</v>
      </c>
      <c r="K71" s="69"/>
      <c r="N71" s="32"/>
    </row>
    <row r="72" spans="1:11" s="33" customFormat="1" ht="48.75" customHeight="1" thickBot="1">
      <c r="A72" s="239" t="s">
        <v>7</v>
      </c>
      <c r="B72" s="240"/>
      <c r="C72" s="112">
        <f>C71+C19</f>
        <v>5973.620000000001</v>
      </c>
      <c r="D72" s="112">
        <f>D71+D19</f>
        <v>0</v>
      </c>
      <c r="E72" s="112">
        <f>E71+E19</f>
        <v>0</v>
      </c>
      <c r="F72" s="256" t="s">
        <v>27</v>
      </c>
      <c r="G72" s="257"/>
      <c r="H72" s="147">
        <f>H71+H19</f>
        <v>5973.6</v>
      </c>
      <c r="I72" s="147">
        <f>I71+I19</f>
        <v>0</v>
      </c>
      <c r="J72" s="147">
        <f>J71+J19</f>
        <v>0</v>
      </c>
      <c r="K72" s="70"/>
    </row>
    <row r="73" spans="1:11" s="33" customFormat="1" ht="28.5" customHeight="1">
      <c r="A73" s="265" t="s">
        <v>61</v>
      </c>
      <c r="B73" s="266"/>
      <c r="C73" s="266"/>
      <c r="D73" s="266"/>
      <c r="E73" s="266"/>
      <c r="F73" s="267"/>
      <c r="G73" s="267"/>
      <c r="H73" s="267"/>
      <c r="I73" s="267"/>
      <c r="J73" s="267"/>
      <c r="K73" s="70"/>
    </row>
    <row r="74" spans="1:11" s="33" customFormat="1" ht="27" customHeight="1">
      <c r="A74" s="246" t="s">
        <v>84</v>
      </c>
      <c r="B74" s="247"/>
      <c r="C74" s="247"/>
      <c r="D74" s="247"/>
      <c r="E74" s="247"/>
      <c r="F74" s="247"/>
      <c r="G74" s="181"/>
      <c r="H74" s="181"/>
      <c r="I74" s="181"/>
      <c r="J74" s="191"/>
      <c r="K74" s="70"/>
    </row>
    <row r="75" spans="1:11" s="33" customFormat="1" ht="62.25" customHeight="1">
      <c r="A75" s="242" t="s">
        <v>85</v>
      </c>
      <c r="B75" s="243"/>
      <c r="C75" s="243"/>
      <c r="D75" s="243"/>
      <c r="E75" s="243"/>
      <c r="F75" s="244"/>
      <c r="G75" s="244"/>
      <c r="H75" s="244"/>
      <c r="I75" s="244"/>
      <c r="J75" s="244"/>
      <c r="K75" s="70"/>
    </row>
    <row r="76" spans="1:11" s="16" customFormat="1" ht="24" customHeight="1">
      <c r="A76" s="241"/>
      <c r="B76" s="241"/>
      <c r="C76" s="184"/>
      <c r="D76" s="185"/>
      <c r="E76" s="185"/>
      <c r="F76" s="85"/>
      <c r="G76" s="141"/>
      <c r="H76" s="186"/>
      <c r="I76" s="186"/>
      <c r="J76" s="115"/>
      <c r="K76" s="72"/>
    </row>
    <row r="77" spans="1:11" s="33" customFormat="1" ht="17.25" customHeight="1">
      <c r="A77" s="182"/>
      <c r="B77" s="187"/>
      <c r="C77" s="187"/>
      <c r="D77" s="187"/>
      <c r="E77" s="187"/>
      <c r="F77" s="187"/>
      <c r="G77" s="187"/>
      <c r="H77" s="182"/>
      <c r="I77" s="182"/>
      <c r="J77" s="155"/>
      <c r="K77" s="70"/>
    </row>
    <row r="78" spans="1:11" s="16" customFormat="1" ht="24" customHeight="1">
      <c r="A78" s="241"/>
      <c r="B78" s="241"/>
      <c r="C78" s="184"/>
      <c r="D78" s="185"/>
      <c r="E78" s="185"/>
      <c r="F78" s="85"/>
      <c r="G78" s="238"/>
      <c r="H78" s="238"/>
      <c r="I78" s="238"/>
      <c r="J78" s="115"/>
      <c r="K78" s="71"/>
    </row>
    <row r="79" spans="1:11" s="16" customFormat="1" ht="24" customHeight="1">
      <c r="A79" s="183"/>
      <c r="B79" s="183"/>
      <c r="C79" s="184"/>
      <c r="D79" s="185"/>
      <c r="E79" s="185"/>
      <c r="F79" s="85"/>
      <c r="G79" s="141"/>
      <c r="H79" s="141"/>
      <c r="I79" s="141"/>
      <c r="J79" s="115"/>
      <c r="K79" s="71"/>
    </row>
    <row r="80" spans="1:11" s="16" customFormat="1" ht="41.25" customHeight="1">
      <c r="A80" s="241"/>
      <c r="B80" s="241"/>
      <c r="C80" s="184"/>
      <c r="D80" s="185"/>
      <c r="E80" s="185"/>
      <c r="F80" s="85"/>
      <c r="G80" s="238"/>
      <c r="H80" s="238"/>
      <c r="I80" s="238"/>
      <c r="J80" s="115"/>
      <c r="K80" s="71"/>
    </row>
    <row r="81" spans="1:11" s="16" customFormat="1" ht="44.25" customHeight="1" hidden="1">
      <c r="A81" s="241"/>
      <c r="B81" s="241"/>
      <c r="C81" s="184"/>
      <c r="D81" s="185"/>
      <c r="E81" s="185"/>
      <c r="F81" s="85"/>
      <c r="G81" s="141"/>
      <c r="H81" s="186"/>
      <c r="I81" s="186"/>
      <c r="J81" s="115"/>
      <c r="K81" s="72"/>
    </row>
    <row r="82" spans="1:11" s="16" customFormat="1" ht="45" customHeight="1">
      <c r="A82" s="241"/>
      <c r="B82" s="241"/>
      <c r="C82" s="184"/>
      <c r="D82" s="185"/>
      <c r="E82" s="185"/>
      <c r="F82" s="86"/>
      <c r="G82" s="5"/>
      <c r="H82" s="188"/>
      <c r="I82" s="189"/>
      <c r="J82" s="115"/>
      <c r="K82" s="72"/>
    </row>
    <row r="83" spans="1:11" s="16" customFormat="1" ht="39.75" customHeight="1">
      <c r="A83" s="241"/>
      <c r="B83" s="241"/>
      <c r="C83" s="184"/>
      <c r="D83" s="185"/>
      <c r="E83" s="185"/>
      <c r="F83" s="86"/>
      <c r="G83" s="5" t="s">
        <v>5</v>
      </c>
      <c r="H83" s="188"/>
      <c r="I83" s="5"/>
      <c r="J83" s="115"/>
      <c r="K83" s="72"/>
    </row>
    <row r="84" spans="1:11" ht="57" customHeight="1">
      <c r="A84" s="245"/>
      <c r="B84" s="245"/>
      <c r="C84" s="184"/>
      <c r="D84" s="185"/>
      <c r="E84" s="185"/>
      <c r="G84" s="75"/>
      <c r="H84" s="190"/>
      <c r="I84" s="183"/>
      <c r="J84" s="115"/>
      <c r="K84" s="1"/>
    </row>
    <row r="85" spans="3:11" ht="24.75">
      <c r="C85" s="19"/>
      <c r="D85" s="6"/>
      <c r="E85" s="6"/>
      <c r="G85" s="48" t="s">
        <v>5</v>
      </c>
      <c r="H85" s="116"/>
      <c r="I85" s="115"/>
      <c r="J85" s="115"/>
      <c r="K85" s="1"/>
    </row>
    <row r="86" spans="2:11" ht="24.75">
      <c r="B86" s="2"/>
      <c r="C86" s="19"/>
      <c r="D86" s="6"/>
      <c r="E86" s="6"/>
      <c r="G86" s="48"/>
      <c r="H86" s="116"/>
      <c r="I86" s="115"/>
      <c r="J86" s="115"/>
      <c r="K86" s="1"/>
    </row>
    <row r="87" spans="3:11" ht="24.75">
      <c r="C87" s="19"/>
      <c r="D87" s="6"/>
      <c r="E87" s="6"/>
      <c r="F87" s="87"/>
      <c r="G87" s="76"/>
      <c r="H87" s="114"/>
      <c r="I87" s="115"/>
      <c r="J87" s="115"/>
      <c r="K87" s="1"/>
    </row>
    <row r="88" spans="6:11" ht="24.75">
      <c r="F88" s="86"/>
      <c r="G88" s="5" t="s">
        <v>5</v>
      </c>
      <c r="H88" s="117"/>
      <c r="I88" s="115"/>
      <c r="J88" s="119"/>
      <c r="K88" s="1"/>
    </row>
    <row r="89" spans="6:11" ht="24.75">
      <c r="F89" s="86"/>
      <c r="H89" s="118"/>
      <c r="I89" s="119"/>
      <c r="J89" s="120"/>
      <c r="K89" s="1"/>
    </row>
    <row r="90" spans="6:11" ht="24">
      <c r="F90" s="86"/>
      <c r="G90" s="5"/>
      <c r="H90" s="118"/>
      <c r="I90" s="120"/>
      <c r="J90" s="120"/>
      <c r="K90" s="1"/>
    </row>
    <row r="91" spans="7:11" ht="24">
      <c r="G91" s="5"/>
      <c r="H91" s="118"/>
      <c r="I91" s="120"/>
      <c r="J91" s="120"/>
      <c r="K91" s="1"/>
    </row>
    <row r="92" spans="7:11" ht="24">
      <c r="G92" s="5"/>
      <c r="I92" s="120"/>
      <c r="J92" s="120"/>
      <c r="K92" s="1"/>
    </row>
    <row r="93" spans="7:11" ht="24">
      <c r="G93" s="5"/>
      <c r="I93" s="120"/>
      <c r="K93" s="1"/>
    </row>
  </sheetData>
  <sheetProtection/>
  <mergeCells count="43">
    <mergeCell ref="A16:A17"/>
    <mergeCell ref="F16:F17"/>
    <mergeCell ref="A4:J4"/>
    <mergeCell ref="F7:J7"/>
    <mergeCell ref="A7:E7"/>
    <mergeCell ref="A6:I6"/>
    <mergeCell ref="A5:J5"/>
    <mergeCell ref="A9:J9"/>
    <mergeCell ref="E24:E25"/>
    <mergeCell ref="A73:J73"/>
    <mergeCell ref="A15:J15"/>
    <mergeCell ref="A20:J20"/>
    <mergeCell ref="F13:J13"/>
    <mergeCell ref="A21:E21"/>
    <mergeCell ref="F47:J47"/>
    <mergeCell ref="C24:C25"/>
    <mergeCell ref="F54:F57"/>
    <mergeCell ref="A12:J12"/>
    <mergeCell ref="D24:D25"/>
    <mergeCell ref="A24:A25"/>
    <mergeCell ref="B24:B25"/>
    <mergeCell ref="F23:F31"/>
    <mergeCell ref="F72:G72"/>
    <mergeCell ref="F21:J21"/>
    <mergeCell ref="A47:E47"/>
    <mergeCell ref="A13:E13"/>
    <mergeCell ref="A84:B84"/>
    <mergeCell ref="A83:B83"/>
    <mergeCell ref="A72:B72"/>
    <mergeCell ref="A82:B82"/>
    <mergeCell ref="A81:B81"/>
    <mergeCell ref="A80:B80"/>
    <mergeCell ref="A74:F74"/>
    <mergeCell ref="A78:B78"/>
    <mergeCell ref="G80:I80"/>
    <mergeCell ref="A71:B71"/>
    <mergeCell ref="G78:I78"/>
    <mergeCell ref="F71:G71"/>
    <mergeCell ref="A76:B76"/>
    <mergeCell ref="A75:J7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37" r:id="rId2"/>
  <rowBreaks count="2" manualBreakCount="2">
    <brk id="19" max="9" man="1"/>
    <brk id="69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="75" zoomScaleNormal="75" zoomScalePageLayoutView="0" workbookViewId="0" topLeftCell="A4">
      <selection activeCell="G10" sqref="G10"/>
    </sheetView>
  </sheetViews>
  <sheetFormatPr defaultColWidth="9.140625" defaultRowHeight="12"/>
  <cols>
    <col min="1" max="1" width="31.421875" style="0" customWidth="1"/>
    <col min="2" max="2" width="43.57421875" style="0" customWidth="1"/>
    <col min="3" max="3" width="18.28125" style="0" hidden="1" customWidth="1"/>
    <col min="4" max="4" width="14.28125" style="0" bestFit="1" customWidth="1"/>
    <col min="5" max="5" width="13.140625" style="0" customWidth="1"/>
    <col min="6" max="6" width="13.7109375" style="0" customWidth="1"/>
  </cols>
  <sheetData>
    <row r="1" spans="1:6" ht="76.5" customHeight="1" thickBot="1">
      <c r="A1" s="293" t="s">
        <v>82</v>
      </c>
      <c r="B1" s="294"/>
      <c r="C1" s="294"/>
      <c r="D1" s="294"/>
      <c r="E1" s="294"/>
      <c r="F1" s="294"/>
    </row>
    <row r="2" spans="1:6" ht="31.5" customHeight="1" thickBot="1">
      <c r="A2" s="237" t="s">
        <v>81</v>
      </c>
      <c r="B2" s="231" t="s">
        <v>76</v>
      </c>
      <c r="C2" s="232" t="s">
        <v>77</v>
      </c>
      <c r="D2" s="233" t="s">
        <v>78</v>
      </c>
      <c r="E2" s="234" t="s">
        <v>79</v>
      </c>
      <c r="F2" s="233" t="s">
        <v>80</v>
      </c>
    </row>
    <row r="3" spans="1:6" ht="62.25">
      <c r="A3" s="230"/>
      <c r="B3" s="217" t="s">
        <v>68</v>
      </c>
      <c r="C3" s="218">
        <f>C4</f>
        <v>-307721</v>
      </c>
      <c r="D3" s="219">
        <f>D4</f>
        <v>-193721</v>
      </c>
      <c r="E3" s="219">
        <f>E4</f>
        <v>-11255.8</v>
      </c>
      <c r="F3" s="219">
        <f>F4</f>
        <v>-11255.8</v>
      </c>
    </row>
    <row r="4" spans="1:6" ht="62.25">
      <c r="A4" s="295" t="s">
        <v>25</v>
      </c>
      <c r="B4" s="220" t="s">
        <v>69</v>
      </c>
      <c r="C4" s="221">
        <f>-307721</f>
        <v>-307721</v>
      </c>
      <c r="D4" s="235">
        <f>-193721</f>
        <v>-193721</v>
      </c>
      <c r="E4" s="236">
        <f>-11255.8</f>
        <v>-11255.8</v>
      </c>
      <c r="F4" s="224">
        <f>-11255.8</f>
        <v>-11255.8</v>
      </c>
    </row>
    <row r="5" spans="1:6" ht="62.25">
      <c r="A5" s="296"/>
      <c r="B5" s="225" t="s">
        <v>70</v>
      </c>
      <c r="C5" s="221"/>
      <c r="D5" s="226">
        <f>D6</f>
        <v>193721</v>
      </c>
      <c r="E5" s="226">
        <f>E6</f>
        <v>-38744.2</v>
      </c>
      <c r="F5" s="226">
        <f>F6</f>
        <v>-38744.2</v>
      </c>
    </row>
    <row r="6" spans="1:6" ht="62.25">
      <c r="A6" s="296"/>
      <c r="B6" s="225" t="s">
        <v>71</v>
      </c>
      <c r="C6" s="221"/>
      <c r="D6" s="222">
        <f>D7-D9</f>
        <v>193721</v>
      </c>
      <c r="E6" s="222">
        <f>E7+E9</f>
        <v>-38744.2</v>
      </c>
      <c r="F6" s="222">
        <f>F7+F9</f>
        <v>-38744.2</v>
      </c>
    </row>
    <row r="7" spans="1:6" ht="62.25">
      <c r="A7" s="296"/>
      <c r="B7" s="225" t="s">
        <v>72</v>
      </c>
      <c r="C7" s="221"/>
      <c r="D7" s="222">
        <f>D8</f>
        <v>193721</v>
      </c>
      <c r="E7" s="222">
        <f>E8</f>
        <v>0</v>
      </c>
      <c r="F7" s="222">
        <f>F8</f>
        <v>0</v>
      </c>
    </row>
    <row r="8" spans="1:6" ht="78">
      <c r="A8" s="296"/>
      <c r="B8" s="227" t="s">
        <v>73</v>
      </c>
      <c r="C8" s="221"/>
      <c r="D8" s="222">
        <v>193721</v>
      </c>
      <c r="E8" s="223">
        <v>0</v>
      </c>
      <c r="F8" s="224">
        <v>0</v>
      </c>
    </row>
    <row r="9" spans="1:6" ht="78">
      <c r="A9" s="296"/>
      <c r="B9" s="228" t="s">
        <v>74</v>
      </c>
      <c r="C9" s="221"/>
      <c r="D9" s="222">
        <f>D10</f>
        <v>0</v>
      </c>
      <c r="E9" s="222">
        <f>E10</f>
        <v>-38744.2</v>
      </c>
      <c r="F9" s="222">
        <f>F10</f>
        <v>-38744.2</v>
      </c>
    </row>
    <row r="10" spans="1:6" ht="78">
      <c r="A10" s="297"/>
      <c r="B10" s="229" t="s">
        <v>75</v>
      </c>
      <c r="C10" s="221"/>
      <c r="D10" s="222">
        <v>0</v>
      </c>
      <c r="E10" s="223">
        <v>-38744.2</v>
      </c>
      <c r="F10" s="224">
        <v>-38744.2</v>
      </c>
    </row>
  </sheetData>
  <sheetProtection/>
  <mergeCells count="2">
    <mergeCell ref="A1:F1"/>
    <mergeCell ref="A4:A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Танечка</dc:creator>
  <cp:keywords/>
  <dc:description/>
  <cp:lastModifiedBy>Шишкина Татьяна Федоровна</cp:lastModifiedBy>
  <cp:lastPrinted>2021-08-20T08:19:27Z</cp:lastPrinted>
  <dcterms:created xsi:type="dcterms:W3CDTF">2010-01-20T11:13:39Z</dcterms:created>
  <dcterms:modified xsi:type="dcterms:W3CDTF">2021-08-20T13:49:18Z</dcterms:modified>
  <cp:category/>
  <cp:version/>
  <cp:contentType/>
  <cp:contentStatus/>
</cp:coreProperties>
</file>