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3285" windowWidth="11985" windowHeight="5205" activeTab="0"/>
  </bookViews>
  <sheets>
    <sheet name="межбюд.трансф" sheetId="1" r:id="rId1"/>
    <sheet name="Лист1" sheetId="2" r:id="rId2"/>
  </sheets>
  <definedNames>
    <definedName name="_GoBack" localSheetId="0">'межбюд.трансф'!#REF!</definedName>
    <definedName name="_xlnm.Print_Area" localSheetId="0">'межбюд.трансф'!$A$1:$J$116</definedName>
  </definedNames>
  <calcPr fullCalcOnLoad="1"/>
</workbook>
</file>

<file path=xl/sharedStrings.xml><?xml version="1.0" encoding="utf-8"?>
<sst xmlns="http://schemas.openxmlformats.org/spreadsheetml/2006/main" count="172" uniqueCount="111">
  <si>
    <t>Согласовано:</t>
  </si>
  <si>
    <t>ДОХОДЫ</t>
  </si>
  <si>
    <t>РАСХОДЫ</t>
  </si>
  <si>
    <t>Наименование  доходов</t>
  </si>
  <si>
    <t>Направление  расходов</t>
  </si>
  <si>
    <t>Администрация г.Лыткарино</t>
  </si>
  <si>
    <t xml:space="preserve"> </t>
  </si>
  <si>
    <t>Главный 
распорядитель бюджетных средств</t>
  </si>
  <si>
    <t>ВСЕГО  изменений  по  доходам (тыс.рублей):</t>
  </si>
  <si>
    <t>ИТОГО  по разделу  II:</t>
  </si>
  <si>
    <t xml:space="preserve">Администратор  доходов
</t>
  </si>
  <si>
    <t xml:space="preserve">ПОЯСНИТЕЛЬНАЯ ЗАПИСКА </t>
  </si>
  <si>
    <t>СУММА  на 2018 год
(тыс.руб.)</t>
  </si>
  <si>
    <t>СУММА  на 2019год
(тыс.руб.)</t>
  </si>
  <si>
    <t>СУММА  на 2020 год
(тыс.руб.)</t>
  </si>
  <si>
    <t>СУММА  
на 2018 год
(тыс.руб.)</t>
  </si>
  <si>
    <t>СУММА
 на 2019год
(тыс.руб.)</t>
  </si>
  <si>
    <t>СУММА
 на 2020 год
(тыс.руб.)</t>
  </si>
  <si>
    <t xml:space="preserve"> I.Межбюджетные трансферты</t>
  </si>
  <si>
    <t xml:space="preserve">ДОХОДЫ </t>
  </si>
  <si>
    <t>Администратор  доходов</t>
  </si>
  <si>
    <t xml:space="preserve">II.  Изменения по предложениям главных распорядителей бюджетных средств. </t>
  </si>
  <si>
    <t>_______________________Макаров Н.В.</t>
  </si>
  <si>
    <t xml:space="preserve"> _____________________  Трещинкин В.С.</t>
  </si>
  <si>
    <t>Управление ЖКХ и РГИ г.Лыткарино</t>
  </si>
  <si>
    <t>Основное  мероприятие "Ремонт, содержание  дорог  общего  пользования и  внутриквартальных дорог  и   дворовых  территорий"</t>
  </si>
  <si>
    <t>Увеличение  расходов  на  погашение  кредиторской задолженности  2017 года на   содержание  дорог  общего  пользования и  внутриквартальных дорог  и   дворовых  территорий</t>
  </si>
  <si>
    <t>_______________________Иванова Л.С.</t>
  </si>
  <si>
    <t>Управление  ЖКХ и РГИ г.Лыткарино</t>
  </si>
  <si>
    <t>Расходы на погашение кредиторской задолженности 2017 года на  содержание  дорог  общего  пользования и  внутриквартальных дорог  и   дворовых  территорий</t>
  </si>
  <si>
    <t>Первый  заместитель  Главы  Администрации  г.о.Лыткарино</t>
  </si>
  <si>
    <t>Заместитель  Главы  Администрации  г.о.Лыткарино</t>
  </si>
  <si>
    <t>ИТОГО  по разделу I:</t>
  </si>
  <si>
    <t>Глава городского округа Лыткарино________________Е.В.Серёгин</t>
  </si>
  <si>
    <t>Первый заместитель  Главы  Администрации  г.о.Лыткарино</t>
  </si>
  <si>
    <t>Администрация г.о.Лыткарино</t>
  </si>
  <si>
    <t>_______________________Кравцов К.А</t>
  </si>
  <si>
    <t>_______________________Ивашнева М.В.</t>
  </si>
  <si>
    <t xml:space="preserve"> ______________________ Юшковский К.Н.</t>
  </si>
  <si>
    <t xml:space="preserve"> ______________________ Храмцов В.Б.</t>
  </si>
  <si>
    <t>Составлено:
Начальник Финансового управления г.Лыткарино</t>
  </si>
  <si>
    <t>__________________ Н.П. Архипова</t>
  </si>
  <si>
    <t>СУММА
  на 2021 год
(тыс.руб.)</t>
  </si>
  <si>
    <t xml:space="preserve">   ВСЕГО  изменений по  расходам (тыс.рублей):</t>
  </si>
  <si>
    <t>СУММА  
на 2020 год
(тыс.руб.)</t>
  </si>
  <si>
    <t>Уплата налогов, сборов и иных платежей</t>
  </si>
  <si>
    <t xml:space="preserve">Муниципальная программа «Культура»                  </t>
  </si>
  <si>
    <t xml:space="preserve">Муниципальная программа «Социальная защита населения»                    </t>
  </si>
  <si>
    <t>в т.ч.</t>
  </si>
  <si>
    <t>СУММА 
 на 2022 год
(тыс.руб.)</t>
  </si>
  <si>
    <t xml:space="preserve">Муниципальная программа «Безопасность и обеспечение безопасности жизнедеятельности населения»                    </t>
  </si>
  <si>
    <t xml:space="preserve">Муниципальная программа «Образование»               </t>
  </si>
  <si>
    <t>Управление образования г.Лыткарино</t>
  </si>
  <si>
    <t xml:space="preserve">Муниципальная программа 
«Управление имуществом и муниципальными финансами»   </t>
  </si>
  <si>
    <t>Муниципальная программа
  «Развитие институтов гражданского общества, повышение эффективности местного самоуправления и реализации молодежной политики»</t>
  </si>
  <si>
    <t>Основное мероприятие
 «Организация и проведение мероприятий по гражданско-патриотическому и духовно-нравственному воспитанию молодежи, а также по вовлечению молодежи в международное, межрегиональное и межмуниципальное сотрудничество»</t>
  </si>
  <si>
    <t>Закупка товаров, работ и услуг для обеспечения государственных (муниципальных) нужд</t>
  </si>
  <si>
    <t>Управление ЖКХ
 и РГИ г.Лыткарино</t>
  </si>
  <si>
    <t>Муниципальная программа «Строительство объектов социальной инфраструктуры»</t>
  </si>
  <si>
    <t xml:space="preserve">Основное мероприятие «Создание условий для реализации полномочий органов местного самоуправления» </t>
  </si>
  <si>
    <t>Организация и осуществление мероприятий по работе с детьми и молодежью в городском округе</t>
  </si>
  <si>
    <t>Изменения  и  дополнения  в  бюджет  городского округа  Лыткарино на  2020 год  и  плановый  период 2021 и  2022  годов  
(уточнение  бюджета - июнь 2020г.)</t>
  </si>
  <si>
    <t>Иные межбюджетные транcферты, предоставляемые из бюджета Московской области бюджетам муниципальных образований Московской области на возмещение расходов на материально-техническое обеспечение клубов "Активное долголетие"</t>
  </si>
  <si>
    <t>Субсидии бюджетам муниципальных образований Московской области на ремонт подъездов в многоквартирных домах на 2020 год и на плановый период 2021 и 2022 годов</t>
  </si>
  <si>
    <t>Основное мероприятие «Финансовое обеспечение реализации прав граждан на получение общедоступного и бесплатного дошкольного образования»</t>
  </si>
  <si>
    <t>Основное мероприятие «Финансовое обеспечение деятельности образовательных организаций»</t>
  </si>
  <si>
    <t xml:space="preserve">Непрограммные расходы </t>
  </si>
  <si>
    <t>Расходы за счет остатков прошлых лет в случае отсутствия в текущем году соответствующих целевых межбюджетных трансфертов</t>
  </si>
  <si>
    <t>Основное мероприятие «Реализация федеральных государственных образовательных стандартов общего образования, в том числе мероприятий по нормативному правовому и методическому сопровождению, обновлению содержания и технологий образования»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</si>
  <si>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</si>
  <si>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Предоставление субсидий бюджетным, автономным учреждениям и иным некоммерческим организациям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</si>
  <si>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 (за исключением обучающихся по основным общеобразовательным программам начального общего образования в муниципальных общеобразовательных организациях, кроме детей из многодетных семей)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</si>
  <si>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самоуправления( МКУ"Комитет по торгам города Лыткарино")</t>
  </si>
  <si>
    <t>Основное мероприятие «Мероприятия по организации отдыха детей в каникулярное время, проводимые муниципальными образованиями Московской области»</t>
  </si>
  <si>
    <t>Мероприятия по организации отдыха детей в каникулярное время (организация  отдыха  детей  и  подростков  в  санаторно-курортных  учреждениях  и  загородных  оздоровительных  лагерях)</t>
  </si>
  <si>
    <t>Социальное обеспечение и иные выплаты населению</t>
  </si>
  <si>
    <t>Основное мероприятие «Создание условий для реализации полномочий органов местного самоуправления»</t>
  </si>
  <si>
    <t>Основное мероприятие «Развертывание элементов системы технологического обеспечения региональной общественной безопасности и оперативного управления «Безопасный регион»</t>
  </si>
  <si>
    <t>Осуществление мероприятий в сфере профилактики правонарушений</t>
  </si>
  <si>
    <t>Расходы на выплаты персоналу казенных учреждений
(погашение кредиторской задолженности МКУ ЕДДС)</t>
  </si>
  <si>
    <t>Закупка товаров, работ и услуг для обеспечения государственных (муниципальных) нужд
(погашение кредиторской задолженности МКУ ЕДДС)</t>
  </si>
  <si>
    <t>Основное мероприятие "Реализация практик инициативного бюджетирования на территории муниципальных образований Московской области"</t>
  </si>
  <si>
    <t>Расходы на выплаты персоналу государственных (муниципальных) органов</t>
  </si>
  <si>
    <t>Основное мероприятие "Организация строительства (реконструкции) объектов общего образования"</t>
  </si>
  <si>
    <t xml:space="preserve">Создание и развитие объектов общего образования (включая реконструкцию со строительством пристроек) (капитальные вложения  в общеобразовательные организации -Пир и строительство пристройки на 245 мест к МОУ СОШ №5( городской округ Лыткарино,ул.Комсомольская д.34) </t>
  </si>
  <si>
    <t>Справочно: учтены  изменения по отнесению расходов  по бюджетной классификации расходов.</t>
  </si>
  <si>
    <t>1.На основании Уведомлений Министерства экономики и финансов Московской области</t>
  </si>
  <si>
    <t>Субсидии бюджетным учреждениям (МУ ДК "Мир")</t>
  </si>
  <si>
    <t>Основное мероприятие «Управление муниципальным долгом»</t>
  </si>
  <si>
    <t>Обслуживание муниципального  долга</t>
  </si>
  <si>
    <t xml:space="preserve">Муниципальная программа «Здравоохранение»          </t>
  </si>
  <si>
    <t>Основное мероприятие «Развитие мер социальной поддержки медицинских работников»</t>
  </si>
  <si>
    <t>Расходы на обеспечение деятельности (оказание услуг)  
муниципальных архивов, в том числе:</t>
  </si>
  <si>
    <t>Расходы на обеспечение деятельности (оказание услуг) 
муниципальных учреждений - дошкольные образовательные организации (выполнение муниципального задания)</t>
  </si>
  <si>
    <t>Расходы на обеспечение деятельности (оказание услуг)
 муниципальных учреждений - дошкольные образовательные организации (мероприятия в сфере образования)</t>
  </si>
  <si>
    <t>Расходы на обеспечение деятельности (оказание услуг) 
муниципальных учреждений - общеобразовательные организации (мероприятия в сфере образования)</t>
  </si>
  <si>
    <t>Предоставление субсидий бюджетным, автономным учреждениям
 и иным некоммерческим организациям</t>
  </si>
  <si>
    <t>Подпрограмма  "Эффективное местное самоуправление
 Московской области"</t>
  </si>
  <si>
    <t xml:space="preserve">ИТОГО  по разделу II:
(в том числе за счет возврата остатков средств межбюджетных трансфертов 
в сумме 50,0 тыс.руб.)
</t>
  </si>
  <si>
    <t xml:space="preserve">Муниципальная программа «Развитие и функционирование дорожно-транспортного комплекса»                </t>
  </si>
  <si>
    <t xml:space="preserve">Резервный фонд администрации </t>
  </si>
  <si>
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(нежилое помещение мкр.5, квартал 2, д.13 пом.II) </t>
  </si>
  <si>
    <t>Комитет по управлению имуществом г.Лыткарино</t>
  </si>
  <si>
    <t>Расходы на обеспечение деятельности (оказание услуг) муниципальных учреждений в сфере дорожного хозяйства
(погашение кредиторской задолженности 
МБУ "Лесопарк Лыткарино")</t>
  </si>
  <si>
    <t>Основное мероприятие "Обеспечение функций театрально-концертных учреждений"</t>
  </si>
  <si>
    <t>Мероприятия в сфере культуры (проведение культурно-массовых и праздничных мероприятий в сфере культуры в городе Лыткарино)</t>
  </si>
  <si>
    <t>Основное мероприятие "Обеспечение функций культурно-досуговых учреждений"</t>
  </si>
  <si>
    <t>Расходы на обеспечение деятельности (оказание услуг) муниципальных учреждений - культурно-досуговые учреждения (Расходы на выполнение муниципального задания муниципальных учреждений- МУ ДК "Мир")</t>
  </si>
  <si>
    <t>Основное мероприятие «Информирование населения об основных событиях социально-экономического развития и общественно-политической жизни»</t>
  </si>
  <si>
    <t>Информирование населения о деятельности, о положении дел на территории  муниципального образования, опубликование муниципальных правовых актов, обсуждение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</si>
  <si>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Реализация проектов граждан, сформированных в рамках практик инициативного бюджетирования за счет средств местного бюджета, 
в том числе: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</si>
</sst>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"/>
    <numFmt numFmtId="175" formatCode="0.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&quot;р.&quot;"/>
    <numFmt numFmtId="181" formatCode="#,##0.000"/>
    <numFmt numFmtId="182" formatCode="_-* #,##0.000_р_._-;\-* #,##0.000_р_._-;_-* &quot;-&quot;??_р_._-;_-@_-"/>
    <numFmt numFmtId="183" formatCode="_-* #,##0.0000_р_._-;\-* #,##0.0000_р_._-;_-* &quot;-&quot;??_р_._-;_-@_-"/>
    <numFmt numFmtId="184" formatCode="_-* #,##0.00000_р_._-;\-* #,##0.00000_р_._-;_-* &quot;-&quot;??_р_._-;_-@_-"/>
    <numFmt numFmtId="185" formatCode="_-* #,##0.000000_р_._-;\-* #,##0.000000_р_._-;_-* &quot;-&quot;??_р_._-;_-@_-"/>
    <numFmt numFmtId="186" formatCode="_-* #,##0.0_р_._-;\-* #,##0.0_р_._-;_-* &quot;-&quot;??_р_._-;_-@_-"/>
    <numFmt numFmtId="187" formatCode="_-* #,##0_р_._-;\-* #,##0_р_._-;_-* &quot;-&quot;??_р_._-;_-@_-"/>
    <numFmt numFmtId="188" formatCode="[$-FC19]d\ mmmm\ yyyy\ &quot;г.&quot;"/>
    <numFmt numFmtId="189" formatCode="000000"/>
    <numFmt numFmtId="190" formatCode="#,##0_р_."/>
  </numFmts>
  <fonts count="83">
    <font>
      <sz val="9"/>
      <name val="Arial"/>
      <family val="0"/>
    </font>
    <font>
      <sz val="14"/>
      <name val="Arial"/>
      <family val="2"/>
    </font>
    <font>
      <sz val="10"/>
      <name val="Arial Cyr"/>
      <family val="0"/>
    </font>
    <font>
      <sz val="8"/>
      <name val="Arial"/>
      <family val="2"/>
    </font>
    <font>
      <sz val="15"/>
      <name val="Times New Roman"/>
      <family val="1"/>
    </font>
    <font>
      <b/>
      <sz val="18"/>
      <name val="Times New Roman"/>
      <family val="1"/>
    </font>
    <font>
      <b/>
      <sz val="15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8"/>
      <name val="Times New Roman"/>
      <family val="1"/>
    </font>
    <font>
      <sz val="18"/>
      <name val="Arial"/>
      <family val="2"/>
    </font>
    <font>
      <sz val="10"/>
      <name val="Times New Roman"/>
      <family val="1"/>
    </font>
    <font>
      <i/>
      <sz val="18"/>
      <name val="Times New Roman"/>
      <family val="1"/>
    </font>
    <font>
      <sz val="11"/>
      <color indexed="8"/>
      <name val="Calibri"/>
      <family val="2"/>
    </font>
    <font>
      <sz val="16"/>
      <name val="Arial"/>
      <family val="2"/>
    </font>
    <font>
      <b/>
      <sz val="18"/>
      <name val="Arial"/>
      <family val="2"/>
    </font>
    <font>
      <b/>
      <sz val="20"/>
      <name val="Times New Roman"/>
      <family val="1"/>
    </font>
    <font>
      <b/>
      <i/>
      <u val="single"/>
      <sz val="18"/>
      <name val="Times New Roman"/>
      <family val="1"/>
    </font>
    <font>
      <b/>
      <i/>
      <sz val="20"/>
      <name val="Times New Roman"/>
      <family val="1"/>
    </font>
    <font>
      <sz val="20"/>
      <name val="Times New Roman"/>
      <family val="1"/>
    </font>
    <font>
      <i/>
      <sz val="20"/>
      <name val="Times New Roman"/>
      <family val="1"/>
    </font>
    <font>
      <b/>
      <i/>
      <u val="single"/>
      <sz val="14"/>
      <name val="Times New Roman"/>
      <family val="1"/>
    </font>
    <font>
      <b/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u val="single"/>
      <sz val="9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u val="single"/>
      <sz val="9"/>
      <color indexed="2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4"/>
      <color indexed="8"/>
      <name val="Arial"/>
      <family val="2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sz val="18"/>
      <color indexed="8"/>
      <name val="Arial"/>
      <family val="2"/>
    </font>
    <font>
      <sz val="18"/>
      <color indexed="8"/>
      <name val="Times New Roman"/>
      <family val="1"/>
    </font>
    <font>
      <sz val="20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6"/>
      <color indexed="8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u val="single"/>
      <sz val="9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u val="single"/>
      <sz val="9"/>
      <color theme="11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4"/>
      <color theme="1"/>
      <name val="Arial"/>
      <family val="2"/>
    </font>
    <font>
      <b/>
      <sz val="18"/>
      <color theme="1"/>
      <name val="Times New Roman"/>
      <family val="1"/>
    </font>
    <font>
      <b/>
      <sz val="14"/>
      <color theme="1"/>
      <name val="Times New Roman"/>
      <family val="1"/>
    </font>
    <font>
      <sz val="18"/>
      <color theme="1"/>
      <name val="Arial"/>
      <family val="2"/>
    </font>
    <font>
      <sz val="18"/>
      <color theme="1"/>
      <name val="Times New Roman"/>
      <family val="1"/>
    </font>
    <font>
      <sz val="20"/>
      <color theme="1"/>
      <name val="Times New Roman"/>
      <family val="1"/>
    </font>
    <font>
      <b/>
      <sz val="20"/>
      <color theme="1"/>
      <name val="Times New Roman"/>
      <family val="1"/>
    </font>
    <font>
      <b/>
      <sz val="16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8" fillId="25" borderId="1" applyNumberFormat="0" applyAlignment="0" applyProtection="0"/>
    <xf numFmtId="0" fontId="59" fillId="26" borderId="2" applyNumberFormat="0" applyAlignment="0" applyProtection="0"/>
    <xf numFmtId="0" fontId="60" fillId="26" borderId="1" applyNumberFormat="0" applyAlignment="0" applyProtection="0"/>
    <xf numFmtId="0" fontId="6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7" borderId="7" applyNumberFormat="0" applyAlignment="0" applyProtection="0"/>
    <xf numFmtId="0" fontId="67" fillId="0" borderId="0" applyNumberFormat="0" applyFill="0" applyBorder="0" applyAlignment="0" applyProtection="0"/>
    <xf numFmtId="0" fontId="68" fillId="28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38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9" fontId="9" fillId="0" borderId="0" xfId="62" applyFont="1" applyAlignment="1">
      <alignment horizontal="center"/>
    </xf>
    <xf numFmtId="9" fontId="7" fillId="0" borderId="0" xfId="62" applyFont="1" applyAlignment="1">
      <alignment horizontal="center"/>
    </xf>
    <xf numFmtId="0" fontId="1" fillId="32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1" fillId="34" borderId="0" xfId="0" applyFont="1" applyFill="1" applyAlignment="1">
      <alignment/>
    </xf>
    <xf numFmtId="0" fontId="1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7" fillId="33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173" fontId="11" fillId="33" borderId="0" xfId="0" applyNumberFormat="1" applyFont="1" applyFill="1" applyBorder="1" applyAlignment="1">
      <alignment horizontal="center" vertical="center" wrapText="1"/>
    </xf>
    <xf numFmtId="173" fontId="11" fillId="33" borderId="13" xfId="0" applyNumberFormat="1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 wrapText="1"/>
    </xf>
    <xf numFmtId="4" fontId="11" fillId="33" borderId="0" xfId="0" applyNumberFormat="1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4" fontId="11" fillId="33" borderId="14" xfId="0" applyNumberFormat="1" applyFont="1" applyFill="1" applyBorder="1" applyAlignment="1">
      <alignment horizontal="center" vertical="center" wrapText="1"/>
    </xf>
    <xf numFmtId="173" fontId="11" fillId="33" borderId="14" xfId="0" applyNumberFormat="1" applyFont="1" applyFill="1" applyBorder="1" applyAlignment="1">
      <alignment horizontal="center" vertical="center" wrapText="1"/>
    </xf>
    <xf numFmtId="173" fontId="11" fillId="33" borderId="15" xfId="0" applyNumberFormat="1" applyFont="1" applyFill="1" applyBorder="1" applyAlignment="1">
      <alignment horizontal="center" vertical="center" wrapText="1"/>
    </xf>
    <xf numFmtId="172" fontId="5" fillId="33" borderId="16" xfId="0" applyNumberFormat="1" applyFont="1" applyFill="1" applyBorder="1" applyAlignment="1">
      <alignment horizontal="center" vertical="center" wrapText="1"/>
    </xf>
    <xf numFmtId="172" fontId="8" fillId="33" borderId="17" xfId="0" applyNumberFormat="1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 wrapText="1"/>
    </xf>
    <xf numFmtId="172" fontId="18" fillId="33" borderId="17" xfId="0" applyNumberFormat="1" applyFont="1" applyFill="1" applyBorder="1" applyAlignment="1">
      <alignment horizontal="center" vertical="center" wrapText="1"/>
    </xf>
    <xf numFmtId="172" fontId="5" fillId="33" borderId="17" xfId="0" applyNumberFormat="1" applyFont="1" applyFill="1" applyBorder="1" applyAlignment="1">
      <alignment horizontal="center" vertical="center" wrapText="1"/>
    </xf>
    <xf numFmtId="172" fontId="5" fillId="33" borderId="18" xfId="0" applyNumberFormat="1" applyFont="1" applyFill="1" applyBorder="1" applyAlignment="1">
      <alignment horizontal="center" vertical="center" wrapText="1"/>
    </xf>
    <xf numFmtId="0" fontId="75" fillId="32" borderId="0" xfId="0" applyFont="1" applyFill="1" applyAlignment="1">
      <alignment/>
    </xf>
    <xf numFmtId="0" fontId="75" fillId="0" borderId="0" xfId="0" applyFont="1" applyAlignment="1">
      <alignment vertical="center"/>
    </xf>
    <xf numFmtId="0" fontId="75" fillId="35" borderId="0" xfId="0" applyFont="1" applyFill="1" applyAlignment="1">
      <alignment/>
    </xf>
    <xf numFmtId="0" fontId="75" fillId="35" borderId="0" xfId="0" applyFont="1" applyFill="1" applyBorder="1" applyAlignment="1">
      <alignment horizontal="center" vertical="center"/>
    </xf>
    <xf numFmtId="0" fontId="13" fillId="35" borderId="11" xfId="0" applyFont="1" applyFill="1" applyBorder="1" applyAlignment="1">
      <alignment horizontal="center" vertical="center" wrapText="1"/>
    </xf>
    <xf numFmtId="0" fontId="1" fillId="32" borderId="0" xfId="0" applyFont="1" applyFill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 vertical="center" wrapText="1"/>
    </xf>
    <xf numFmtId="0" fontId="20" fillId="33" borderId="19" xfId="0" applyFont="1" applyFill="1" applyBorder="1" applyAlignment="1">
      <alignment horizontal="center" vertical="center" wrapText="1"/>
    </xf>
    <xf numFmtId="0" fontId="14" fillId="33" borderId="19" xfId="0" applyFont="1" applyFill="1" applyBorder="1" applyAlignment="1">
      <alignment horizontal="center" vertical="center" wrapText="1"/>
    </xf>
    <xf numFmtId="0" fontId="14" fillId="33" borderId="20" xfId="0" applyFont="1" applyFill="1" applyBorder="1" applyAlignment="1">
      <alignment horizontal="center" vertical="center" wrapText="1"/>
    </xf>
    <xf numFmtId="0" fontId="13" fillId="33" borderId="19" xfId="0" applyFont="1" applyFill="1" applyBorder="1" applyAlignment="1">
      <alignment horizontal="left" vertical="center" wrapText="1"/>
    </xf>
    <xf numFmtId="0" fontId="20" fillId="0" borderId="0" xfId="0" applyFont="1" applyAlignment="1">
      <alignment/>
    </xf>
    <xf numFmtId="0" fontId="76" fillId="0" borderId="0" xfId="0" applyFont="1" applyBorder="1" applyAlignment="1">
      <alignment horizontal="center" vertical="center" wrapText="1"/>
    </xf>
    <xf numFmtId="0" fontId="14" fillId="32" borderId="0" xfId="0" applyFont="1" applyFill="1" applyBorder="1" applyAlignment="1">
      <alignment vertical="center" wrapText="1"/>
    </xf>
    <xf numFmtId="0" fontId="77" fillId="0" borderId="19" xfId="0" applyFont="1" applyBorder="1" applyAlignment="1">
      <alignment horizontal="center" vertical="center" wrapText="1"/>
    </xf>
    <xf numFmtId="0" fontId="77" fillId="0" borderId="1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7" fillId="0" borderId="19" xfId="0" applyFont="1" applyBorder="1" applyAlignment="1">
      <alignment horizontal="center" vertical="center" wrapText="1"/>
    </xf>
    <xf numFmtId="0" fontId="77" fillId="0" borderId="19" xfId="0" applyFont="1" applyBorder="1" applyAlignment="1">
      <alignment horizontal="center" vertical="center" wrapText="1"/>
    </xf>
    <xf numFmtId="0" fontId="8" fillId="33" borderId="0" xfId="0" applyFont="1" applyFill="1" applyBorder="1" applyAlignment="1">
      <alignment vertical="center" wrapText="1"/>
    </xf>
    <xf numFmtId="172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16" fillId="0" borderId="0" xfId="0" applyFont="1" applyAlignment="1">
      <alignment/>
    </xf>
    <xf numFmtId="0" fontId="5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 wrapText="1"/>
    </xf>
    <xf numFmtId="173" fontId="5" fillId="33" borderId="10" xfId="0" applyNumberFormat="1" applyFont="1" applyFill="1" applyBorder="1" applyAlignment="1">
      <alignment horizontal="center" vertical="center" wrapText="1"/>
    </xf>
    <xf numFmtId="0" fontId="18" fillId="33" borderId="24" xfId="0" applyFont="1" applyFill="1" applyBorder="1" applyAlignment="1">
      <alignment horizontal="center" vertical="center" wrapText="1"/>
    </xf>
    <xf numFmtId="173" fontId="8" fillId="33" borderId="10" xfId="0" applyNumberFormat="1" applyFont="1" applyFill="1" applyBorder="1" applyAlignment="1">
      <alignment horizontal="center" vertical="center" wrapText="1"/>
    </xf>
    <xf numFmtId="0" fontId="18" fillId="33" borderId="25" xfId="0" applyFont="1" applyFill="1" applyBorder="1" applyAlignment="1">
      <alignment horizontal="center" vertical="center" wrapText="1"/>
    </xf>
    <xf numFmtId="172" fontId="18" fillId="33" borderId="10" xfId="0" applyNumberFormat="1" applyFont="1" applyFill="1" applyBorder="1" applyAlignment="1">
      <alignment horizontal="center" vertical="center" wrapText="1"/>
    </xf>
    <xf numFmtId="0" fontId="18" fillId="33" borderId="19" xfId="0" applyFont="1" applyFill="1" applyBorder="1" applyAlignment="1">
      <alignment horizontal="center" vertical="center" wrapText="1"/>
    </xf>
    <xf numFmtId="172" fontId="5" fillId="33" borderId="10" xfId="0" applyNumberFormat="1" applyFont="1" applyFill="1" applyBorder="1" applyAlignment="1">
      <alignment horizontal="center" vertical="center" wrapText="1"/>
    </xf>
    <xf numFmtId="172" fontId="18" fillId="33" borderId="26" xfId="0" applyNumberFormat="1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8" fillId="33" borderId="28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18" fillId="33" borderId="28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172" fontId="5" fillId="0" borderId="0" xfId="0" applyNumberFormat="1" applyFont="1" applyBorder="1" applyAlignment="1">
      <alignment/>
    </xf>
    <xf numFmtId="0" fontId="21" fillId="0" borderId="0" xfId="0" applyFont="1" applyAlignment="1">
      <alignment/>
    </xf>
    <xf numFmtId="0" fontId="16" fillId="32" borderId="0" xfId="0" applyFont="1" applyFill="1" applyAlignment="1">
      <alignment/>
    </xf>
    <xf numFmtId="0" fontId="8" fillId="0" borderId="0" xfId="0" applyFont="1" applyBorder="1" applyAlignment="1">
      <alignment vertical="center" wrapText="1"/>
    </xf>
    <xf numFmtId="0" fontId="16" fillId="0" borderId="0" xfId="0" applyFont="1" applyBorder="1" applyAlignment="1">
      <alignment/>
    </xf>
    <xf numFmtId="0" fontId="16" fillId="34" borderId="0" xfId="0" applyFont="1" applyFill="1" applyBorder="1" applyAlignment="1">
      <alignment/>
    </xf>
    <xf numFmtId="0" fontId="16" fillId="33" borderId="0" xfId="0" applyFont="1" applyFill="1" applyBorder="1" applyAlignment="1">
      <alignment/>
    </xf>
    <xf numFmtId="0" fontId="8" fillId="33" borderId="0" xfId="0" applyNumberFormat="1" applyFont="1" applyFill="1" applyBorder="1" applyAlignment="1" applyProtection="1">
      <alignment wrapText="1"/>
      <protection/>
    </xf>
    <xf numFmtId="0" fontId="8" fillId="33" borderId="0" xfId="0" applyFont="1" applyFill="1" applyBorder="1" applyAlignment="1" applyProtection="1">
      <alignment wrapText="1"/>
      <protection hidden="1" locked="0"/>
    </xf>
    <xf numFmtId="0" fontId="78" fillId="0" borderId="0" xfId="0" applyFont="1" applyAlignment="1">
      <alignment/>
    </xf>
    <xf numFmtId="0" fontId="78" fillId="35" borderId="0" xfId="0" applyFont="1" applyFill="1" applyBorder="1" applyAlignment="1">
      <alignment horizontal="center" vertical="center"/>
    </xf>
    <xf numFmtId="0" fontId="16" fillId="35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" fontId="79" fillId="0" borderId="12" xfId="0" applyNumberFormat="1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9" fontId="5" fillId="0" borderId="0" xfId="62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73" fontId="5" fillId="35" borderId="10" xfId="0" applyNumberFormat="1" applyFont="1" applyFill="1" applyBorder="1" applyAlignment="1">
      <alignment horizontal="center" vertical="center" wrapText="1"/>
    </xf>
    <xf numFmtId="0" fontId="5" fillId="33" borderId="30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8" fillId="36" borderId="33" xfId="0" applyFont="1" applyFill="1" applyBorder="1" applyAlignment="1">
      <alignment horizontal="center" vertical="center" wrapText="1"/>
    </xf>
    <xf numFmtId="0" fontId="8" fillId="36" borderId="22" xfId="0" applyFont="1" applyFill="1" applyBorder="1" applyAlignment="1">
      <alignment horizontal="center" vertical="center" wrapText="1"/>
    </xf>
    <xf numFmtId="0" fontId="5" fillId="36" borderId="19" xfId="0" applyFont="1" applyFill="1" applyBorder="1" applyAlignment="1">
      <alignment horizontal="center" vertical="center" wrapText="1"/>
    </xf>
    <xf numFmtId="0" fontId="8" fillId="36" borderId="0" xfId="0" applyFont="1" applyFill="1" applyBorder="1" applyAlignment="1">
      <alignment horizontal="center" vertical="center" wrapText="1"/>
    </xf>
    <xf numFmtId="0" fontId="8" fillId="36" borderId="13" xfId="0" applyFont="1" applyFill="1" applyBorder="1" applyAlignment="1">
      <alignment horizontal="center" vertical="center" wrapText="1"/>
    </xf>
    <xf numFmtId="0" fontId="22" fillId="33" borderId="0" xfId="0" applyFont="1" applyFill="1" applyAlignment="1">
      <alignment vertical="center"/>
    </xf>
    <xf numFmtId="172" fontId="22" fillId="0" borderId="0" xfId="0" applyNumberFormat="1" applyFont="1" applyAlignment="1">
      <alignment/>
    </xf>
    <xf numFmtId="0" fontId="24" fillId="33" borderId="0" xfId="0" applyFont="1" applyFill="1" applyAlignment="1">
      <alignment/>
    </xf>
    <xf numFmtId="0" fontId="22" fillId="0" borderId="0" xfId="0" applyFont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22" fillId="33" borderId="12" xfId="0" applyFont="1" applyFill="1" applyBorder="1" applyAlignment="1">
      <alignment horizontal="center" vertical="center" wrapText="1"/>
    </xf>
    <xf numFmtId="173" fontId="22" fillId="33" borderId="10" xfId="0" applyNumberFormat="1" applyFont="1" applyFill="1" applyBorder="1" applyAlignment="1">
      <alignment horizontal="center" vertical="center" wrapText="1"/>
    </xf>
    <xf numFmtId="173" fontId="22" fillId="33" borderId="12" xfId="0" applyNumberFormat="1" applyFont="1" applyFill="1" applyBorder="1" applyAlignment="1">
      <alignment horizontal="center" vertical="center" wrapText="1"/>
    </xf>
    <xf numFmtId="173" fontId="24" fillId="33" borderId="10" xfId="0" applyNumberFormat="1" applyFont="1" applyFill="1" applyBorder="1" applyAlignment="1">
      <alignment horizontal="center" vertical="center" wrapText="1"/>
    </xf>
    <xf numFmtId="173" fontId="25" fillId="33" borderId="12" xfId="0" applyNumberFormat="1" applyFont="1" applyFill="1" applyBorder="1" applyAlignment="1">
      <alignment horizontal="center" vertical="center" wrapText="1"/>
    </xf>
    <xf numFmtId="172" fontId="26" fillId="33" borderId="12" xfId="0" applyNumberFormat="1" applyFont="1" applyFill="1" applyBorder="1" applyAlignment="1">
      <alignment horizontal="center" vertical="center" wrapText="1"/>
    </xf>
    <xf numFmtId="172" fontId="22" fillId="33" borderId="12" xfId="0" applyNumberFormat="1" applyFont="1" applyFill="1" applyBorder="1" applyAlignment="1">
      <alignment horizontal="center" vertical="center" wrapText="1"/>
    </xf>
    <xf numFmtId="173" fontId="24" fillId="33" borderId="26" xfId="0" applyNumberFormat="1" applyFont="1" applyFill="1" applyBorder="1" applyAlignment="1">
      <alignment horizontal="center" vertical="center" wrapText="1"/>
    </xf>
    <xf numFmtId="172" fontId="26" fillId="33" borderId="33" xfId="0" applyNumberFormat="1" applyFont="1" applyFill="1" applyBorder="1" applyAlignment="1">
      <alignment horizontal="center" vertical="center" wrapText="1"/>
    </xf>
    <xf numFmtId="173" fontId="22" fillId="33" borderId="34" xfId="0" applyNumberFormat="1" applyFont="1" applyFill="1" applyBorder="1" applyAlignment="1">
      <alignment horizontal="center" vertical="center" wrapText="1"/>
    </xf>
    <xf numFmtId="172" fontId="22" fillId="33" borderId="34" xfId="0" applyNumberFormat="1" applyFont="1" applyFill="1" applyBorder="1" applyAlignment="1">
      <alignment horizontal="center" vertical="center" wrapText="1"/>
    </xf>
    <xf numFmtId="173" fontId="22" fillId="33" borderId="35" xfId="0" applyNumberFormat="1" applyFont="1" applyFill="1" applyBorder="1" applyAlignment="1">
      <alignment horizontal="center" vertical="center" wrapText="1"/>
    </xf>
    <xf numFmtId="172" fontId="25" fillId="33" borderId="35" xfId="0" applyNumberFormat="1" applyFont="1" applyFill="1" applyBorder="1" applyAlignment="1">
      <alignment horizontal="center" vertical="center" wrapText="1"/>
    </xf>
    <xf numFmtId="172" fontId="24" fillId="33" borderId="35" xfId="0" applyNumberFormat="1" applyFont="1" applyFill="1" applyBorder="1" applyAlignment="1">
      <alignment horizontal="center" vertical="center" wrapText="1"/>
    </xf>
    <xf numFmtId="172" fontId="26" fillId="33" borderId="35" xfId="0" applyNumberFormat="1" applyFont="1" applyFill="1" applyBorder="1" applyAlignment="1">
      <alignment horizontal="center" vertical="center" wrapText="1"/>
    </xf>
    <xf numFmtId="172" fontId="22" fillId="33" borderId="35" xfId="0" applyNumberFormat="1" applyFont="1" applyFill="1" applyBorder="1" applyAlignment="1">
      <alignment horizontal="center" vertical="center" wrapText="1"/>
    </xf>
    <xf numFmtId="172" fontId="22" fillId="33" borderId="36" xfId="0" applyNumberFormat="1" applyFont="1" applyFill="1" applyBorder="1" applyAlignment="1">
      <alignment horizontal="center" vertical="center" wrapText="1"/>
    </xf>
    <xf numFmtId="172" fontId="22" fillId="35" borderId="10" xfId="0" applyNumberFormat="1" applyFont="1" applyFill="1" applyBorder="1" applyAlignment="1">
      <alignment horizontal="center" vertical="center" wrapText="1"/>
    </xf>
    <xf numFmtId="172" fontId="22" fillId="33" borderId="24" xfId="0" applyNumberFormat="1" applyFont="1" applyFill="1" applyBorder="1" applyAlignment="1">
      <alignment horizontal="center" vertical="center" wrapText="1"/>
    </xf>
    <xf numFmtId="172" fontId="22" fillId="33" borderId="37" xfId="0" applyNumberFormat="1" applyFont="1" applyFill="1" applyBorder="1" applyAlignment="1">
      <alignment horizontal="center" vertical="center" wrapText="1"/>
    </xf>
    <xf numFmtId="172" fontId="22" fillId="35" borderId="10" xfId="0" applyNumberFormat="1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172" fontId="25" fillId="0" borderId="0" xfId="0" applyNumberFormat="1" applyFont="1" applyBorder="1" applyAlignment="1">
      <alignment horizontal="center" vertical="center"/>
    </xf>
    <xf numFmtId="172" fontId="22" fillId="33" borderId="0" xfId="0" applyNumberFormat="1" applyFont="1" applyFill="1" applyAlignment="1">
      <alignment horizontal="center" vertical="center"/>
    </xf>
    <xf numFmtId="0" fontId="22" fillId="33" borderId="0" xfId="0" applyFont="1" applyFill="1" applyBorder="1" applyAlignment="1">
      <alignment horizontal="left" wrapText="1"/>
    </xf>
    <xf numFmtId="0" fontId="25" fillId="0" borderId="0" xfId="0" applyFont="1" applyAlignment="1">
      <alignment horizontal="left"/>
    </xf>
    <xf numFmtId="172" fontId="22" fillId="33" borderId="0" xfId="0" applyNumberFormat="1" applyFont="1" applyFill="1" applyAlignment="1">
      <alignment horizontal="center"/>
    </xf>
    <xf numFmtId="0" fontId="22" fillId="0" borderId="0" xfId="0" applyFont="1" applyBorder="1" applyAlignment="1">
      <alignment horizontal="left" wrapText="1"/>
    </xf>
    <xf numFmtId="172" fontId="22" fillId="33" borderId="0" xfId="0" applyNumberFormat="1" applyFont="1" applyFill="1" applyAlignment="1">
      <alignment/>
    </xf>
    <xf numFmtId="0" fontId="22" fillId="33" borderId="0" xfId="0" applyFont="1" applyFill="1" applyBorder="1" applyAlignment="1">
      <alignment vertical="center"/>
    </xf>
    <xf numFmtId="0" fontId="25" fillId="0" borderId="0" xfId="0" applyFont="1" applyAlignment="1">
      <alignment/>
    </xf>
    <xf numFmtId="172" fontId="22" fillId="0" borderId="0" xfId="0" applyNumberFormat="1" applyFont="1" applyBorder="1" applyAlignment="1">
      <alignment/>
    </xf>
    <xf numFmtId="0" fontId="5" fillId="36" borderId="23" xfId="0" applyFont="1" applyFill="1" applyBorder="1" applyAlignment="1">
      <alignment horizontal="center" vertical="center" wrapText="1"/>
    </xf>
    <xf numFmtId="4" fontId="79" fillId="0" borderId="10" xfId="0" applyNumberFormat="1" applyFont="1" applyBorder="1" applyAlignment="1">
      <alignment horizontal="center" vertical="center" wrapText="1"/>
    </xf>
    <xf numFmtId="172" fontId="22" fillId="35" borderId="38" xfId="0" applyNumberFormat="1" applyFont="1" applyFill="1" applyBorder="1" applyAlignment="1">
      <alignment horizontal="center" vertical="center"/>
    </xf>
    <xf numFmtId="0" fontId="13" fillId="0" borderId="26" xfId="0" applyFont="1" applyBorder="1" applyAlignment="1">
      <alignment horizontal="center" vertical="center" wrapText="1"/>
    </xf>
    <xf numFmtId="173" fontId="22" fillId="0" borderId="33" xfId="0" applyNumberFormat="1" applyFont="1" applyBorder="1" applyAlignment="1">
      <alignment horizontal="center" vertical="center" wrapText="1"/>
    </xf>
    <xf numFmtId="173" fontId="22" fillId="0" borderId="26" xfId="0" applyNumberFormat="1" applyFont="1" applyBorder="1" applyAlignment="1">
      <alignment horizontal="center" vertical="center" wrapText="1"/>
    </xf>
    <xf numFmtId="172" fontId="22" fillId="33" borderId="10" xfId="0" applyNumberFormat="1" applyFont="1" applyFill="1" applyBorder="1" applyAlignment="1">
      <alignment horizontal="center" vertical="center"/>
    </xf>
    <xf numFmtId="172" fontId="8" fillId="33" borderId="39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172" fontId="80" fillId="33" borderId="0" xfId="0" applyNumberFormat="1" applyFont="1" applyFill="1" applyBorder="1" applyAlignment="1">
      <alignment horizontal="center" vertical="center" wrapText="1"/>
    </xf>
    <xf numFmtId="0" fontId="8" fillId="33" borderId="0" xfId="0" applyFont="1" applyFill="1" applyBorder="1" applyAlignment="1" applyProtection="1">
      <alignment horizontal="center" vertical="center" wrapText="1"/>
      <protection hidden="1" locked="0"/>
    </xf>
    <xf numFmtId="172" fontId="25" fillId="33" borderId="0" xfId="0" applyNumberFormat="1" applyFont="1" applyFill="1" applyBorder="1" applyAlignment="1">
      <alignment horizontal="center" vertical="center" wrapText="1"/>
    </xf>
    <xf numFmtId="172" fontId="79" fillId="33" borderId="0" xfId="0" applyNumberFormat="1" applyFont="1" applyFill="1" applyBorder="1" applyAlignment="1">
      <alignment horizontal="center" vertical="center" wrapText="1"/>
    </xf>
    <xf numFmtId="0" fontId="75" fillId="32" borderId="0" xfId="0" applyFont="1" applyFill="1" applyBorder="1" applyAlignment="1">
      <alignment/>
    </xf>
    <xf numFmtId="172" fontId="22" fillId="35" borderId="21" xfId="0" applyNumberFormat="1" applyFont="1" applyFill="1" applyBorder="1" applyAlignment="1">
      <alignment horizontal="center" vertical="center" wrapText="1"/>
    </xf>
    <xf numFmtId="172" fontId="22" fillId="33" borderId="31" xfId="0" applyNumberFormat="1" applyFont="1" applyFill="1" applyBorder="1" applyAlignment="1">
      <alignment horizontal="center" vertical="center" wrapText="1"/>
    </xf>
    <xf numFmtId="172" fontId="22" fillId="35" borderId="15" xfId="0" applyNumberFormat="1" applyFont="1" applyFill="1" applyBorder="1" applyAlignment="1">
      <alignment horizontal="center" vertical="center" wrapText="1"/>
    </xf>
    <xf numFmtId="172" fontId="22" fillId="33" borderId="30" xfId="0" applyNumberFormat="1" applyFont="1" applyFill="1" applyBorder="1" applyAlignment="1">
      <alignment horizontal="center" vertical="center" wrapText="1"/>
    </xf>
    <xf numFmtId="172" fontId="25" fillId="33" borderId="13" xfId="0" applyNumberFormat="1" applyFont="1" applyFill="1" applyBorder="1" applyAlignment="1">
      <alignment horizontal="center" vertical="center" wrapText="1"/>
    </xf>
    <xf numFmtId="172" fontId="25" fillId="33" borderId="31" xfId="0" applyNumberFormat="1" applyFont="1" applyFill="1" applyBorder="1" applyAlignment="1">
      <alignment horizontal="center" vertical="center" wrapText="1"/>
    </xf>
    <xf numFmtId="172" fontId="25" fillId="33" borderId="32" xfId="0" applyNumberFormat="1" applyFont="1" applyFill="1" applyBorder="1" applyAlignment="1">
      <alignment horizontal="center" vertical="center" wrapText="1"/>
    </xf>
    <xf numFmtId="0" fontId="14" fillId="32" borderId="0" xfId="0" applyFont="1" applyFill="1" applyBorder="1" applyAlignment="1">
      <alignment vertical="top" wrapText="1"/>
    </xf>
    <xf numFmtId="172" fontId="81" fillId="35" borderId="10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left"/>
    </xf>
    <xf numFmtId="172" fontId="5" fillId="0" borderId="0" xfId="0" applyNumberFormat="1" applyFont="1" applyBorder="1" applyAlignment="1">
      <alignment horizontal="center" vertical="center" wrapText="1"/>
    </xf>
    <xf numFmtId="49" fontId="5" fillId="35" borderId="21" xfId="0" applyNumberFormat="1" applyFont="1" applyFill="1" applyBorder="1" applyAlignment="1" applyProtection="1">
      <alignment horizontal="center" vertical="center" wrapText="1"/>
      <protection hidden="1" locked="0"/>
    </xf>
    <xf numFmtId="49" fontId="8" fillId="33" borderId="31" xfId="0" applyNumberFormat="1" applyFont="1" applyFill="1" applyBorder="1" applyAlignment="1" applyProtection="1">
      <alignment horizontal="center" vertical="center" wrapText="1"/>
      <protection hidden="1" locked="0"/>
    </xf>
    <xf numFmtId="0" fontId="5" fillId="0" borderId="31" xfId="0" applyFont="1" applyBorder="1" applyAlignment="1">
      <alignment horizontal="center" vertical="center" wrapText="1"/>
    </xf>
    <xf numFmtId="0" fontId="8" fillId="33" borderId="31" xfId="0" applyFont="1" applyFill="1" applyBorder="1" applyAlignment="1">
      <alignment horizontal="center" vertical="center" wrapText="1"/>
    </xf>
    <xf numFmtId="0" fontId="5" fillId="35" borderId="21" xfId="0" applyFont="1" applyFill="1" applyBorder="1" applyAlignment="1" applyProtection="1">
      <alignment horizontal="center" vertical="center" wrapText="1"/>
      <protection hidden="1" locked="0"/>
    </xf>
    <xf numFmtId="49" fontId="5" fillId="33" borderId="30" xfId="0" applyNumberFormat="1" applyFont="1" applyFill="1" applyBorder="1" applyAlignment="1" applyProtection="1">
      <alignment horizontal="center" vertical="center" wrapText="1"/>
      <protection hidden="1" locked="0"/>
    </xf>
    <xf numFmtId="0" fontId="8" fillId="33" borderId="32" xfId="0" applyNumberFormat="1" applyFont="1" applyFill="1" applyBorder="1" applyAlignment="1" applyProtection="1">
      <alignment horizontal="center" vertical="center" wrapText="1"/>
      <protection hidden="1" locked="0"/>
    </xf>
    <xf numFmtId="0" fontId="5" fillId="0" borderId="22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 wrapText="1"/>
    </xf>
    <xf numFmtId="172" fontId="76" fillId="0" borderId="0" xfId="0" applyNumberFormat="1" applyFont="1" applyBorder="1" applyAlignment="1">
      <alignment horizontal="center" vertical="center" wrapText="1"/>
    </xf>
    <xf numFmtId="0" fontId="14" fillId="32" borderId="0" xfId="0" applyFont="1" applyFill="1" applyBorder="1" applyAlignment="1">
      <alignment horizontal="left" vertical="top" wrapText="1"/>
    </xf>
    <xf numFmtId="0" fontId="5" fillId="35" borderId="36" xfId="0" applyFont="1" applyFill="1" applyBorder="1" applyAlignment="1">
      <alignment horizontal="center" vertical="center" wrapText="1"/>
    </xf>
    <xf numFmtId="49" fontId="5" fillId="35" borderId="22" xfId="0" applyNumberFormat="1" applyFont="1" applyFill="1" applyBorder="1" applyAlignment="1" applyProtection="1">
      <alignment horizontal="center" vertical="center" wrapText="1"/>
      <protection hidden="1" locked="0"/>
    </xf>
    <xf numFmtId="172" fontId="22" fillId="35" borderId="22" xfId="0" applyNumberFormat="1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172" fontId="22" fillId="0" borderId="35" xfId="0" applyNumberFormat="1" applyFont="1" applyFill="1" applyBorder="1" applyAlignment="1">
      <alignment horizontal="center" vertical="center" wrapText="1"/>
    </xf>
    <xf numFmtId="172" fontId="5" fillId="0" borderId="35" xfId="0" applyNumberFormat="1" applyFont="1" applyFill="1" applyBorder="1" applyAlignment="1">
      <alignment horizontal="center" vertical="center" wrapText="1"/>
    </xf>
    <xf numFmtId="49" fontId="8" fillId="33" borderId="40" xfId="0" applyNumberFormat="1" applyFont="1" applyFill="1" applyBorder="1" applyAlignment="1" applyProtection="1">
      <alignment horizontal="center" vertical="center" wrapText="1"/>
      <protection hidden="1" locked="0"/>
    </xf>
    <xf numFmtId="0" fontId="5" fillId="33" borderId="41" xfId="0" applyFont="1" applyFill="1" applyBorder="1" applyAlignment="1" applyProtection="1">
      <alignment horizontal="center" vertical="center" wrapText="1"/>
      <protection hidden="1" locked="0"/>
    </xf>
    <xf numFmtId="0" fontId="5" fillId="33" borderId="40" xfId="0" applyFont="1" applyFill="1" applyBorder="1" applyAlignment="1" applyProtection="1">
      <alignment horizontal="center" vertical="center" wrapText="1"/>
      <protection hidden="1" locked="0"/>
    </xf>
    <xf numFmtId="172" fontId="22" fillId="33" borderId="42" xfId="0" applyNumberFormat="1" applyFont="1" applyFill="1" applyBorder="1" applyAlignment="1">
      <alignment horizontal="center" vertical="center" wrapText="1"/>
    </xf>
    <xf numFmtId="172" fontId="25" fillId="33" borderId="39" xfId="0" applyNumberFormat="1" applyFont="1" applyFill="1" applyBorder="1" applyAlignment="1">
      <alignment horizontal="center" vertical="center" wrapText="1"/>
    </xf>
    <xf numFmtId="172" fontId="25" fillId="33" borderId="37" xfId="0" applyNumberFormat="1" applyFont="1" applyFill="1" applyBorder="1" applyAlignment="1">
      <alignment horizontal="center" vertical="center" wrapText="1"/>
    </xf>
    <xf numFmtId="172" fontId="25" fillId="33" borderId="24" xfId="0" applyNumberFormat="1" applyFont="1" applyFill="1" applyBorder="1" applyAlignment="1">
      <alignment horizontal="center" vertical="center" wrapText="1"/>
    </xf>
    <xf numFmtId="172" fontId="25" fillId="33" borderId="43" xfId="0" applyNumberFormat="1" applyFont="1" applyFill="1" applyBorder="1" applyAlignment="1">
      <alignment horizontal="center" vertical="center" wrapText="1"/>
    </xf>
    <xf numFmtId="172" fontId="8" fillId="33" borderId="24" xfId="0" applyNumberFormat="1" applyFont="1" applyFill="1" applyBorder="1" applyAlignment="1">
      <alignment horizontal="center" vertical="center" wrapText="1"/>
    </xf>
    <xf numFmtId="172" fontId="25" fillId="33" borderId="44" xfId="0" applyNumberFormat="1" applyFont="1" applyFill="1" applyBorder="1" applyAlignment="1">
      <alignment horizontal="center" vertical="center" wrapText="1"/>
    </xf>
    <xf numFmtId="0" fontId="5" fillId="35" borderId="34" xfId="0" applyFont="1" applyFill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5" fillId="35" borderId="45" xfId="0" applyFont="1" applyFill="1" applyBorder="1" applyAlignment="1">
      <alignment horizontal="center" vertical="center" wrapText="1"/>
    </xf>
    <xf numFmtId="172" fontId="22" fillId="33" borderId="46" xfId="0" applyNumberFormat="1" applyFont="1" applyFill="1" applyBorder="1" applyAlignment="1">
      <alignment horizontal="center" vertical="center" wrapText="1"/>
    </xf>
    <xf numFmtId="0" fontId="5" fillId="33" borderId="41" xfId="0" applyNumberFormat="1" applyFont="1" applyFill="1" applyBorder="1" applyAlignment="1" applyProtection="1">
      <alignment horizontal="center" vertical="center" wrapText="1"/>
      <protection hidden="1" locked="0"/>
    </xf>
    <xf numFmtId="0" fontId="8" fillId="33" borderId="40" xfId="0" applyNumberFormat="1" applyFont="1" applyFill="1" applyBorder="1" applyAlignment="1" applyProtection="1">
      <alignment horizontal="center" vertical="center" wrapText="1"/>
      <protection hidden="1" locked="0"/>
    </xf>
    <xf numFmtId="172" fontId="22" fillId="33" borderId="26" xfId="0" applyNumberFormat="1" applyFont="1" applyFill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49" fontId="5" fillId="33" borderId="42" xfId="0" applyNumberFormat="1" applyFont="1" applyFill="1" applyBorder="1" applyAlignment="1" applyProtection="1">
      <alignment horizontal="center" vertical="center" wrapText="1"/>
      <protection hidden="1" locked="0"/>
    </xf>
    <xf numFmtId="49" fontId="8" fillId="33" borderId="24" xfId="0" applyNumberFormat="1" applyFont="1" applyFill="1" applyBorder="1" applyAlignment="1" applyProtection="1">
      <alignment horizontal="center" vertical="center" wrapText="1"/>
      <protection hidden="1" locked="0"/>
    </xf>
    <xf numFmtId="0" fontId="14" fillId="33" borderId="24" xfId="0" applyFont="1" applyFill="1" applyBorder="1" applyAlignment="1">
      <alignment horizontal="center" vertical="center" wrapText="1"/>
    </xf>
    <xf numFmtId="172" fontId="8" fillId="33" borderId="43" xfId="0" applyNumberFormat="1" applyFont="1" applyFill="1" applyBorder="1" applyAlignment="1">
      <alignment horizontal="center" vertical="center" wrapText="1"/>
    </xf>
    <xf numFmtId="0" fontId="5" fillId="33" borderId="42" xfId="0" applyFont="1" applyFill="1" applyBorder="1" applyAlignment="1">
      <alignment horizontal="center" vertical="center" wrapText="1"/>
    </xf>
    <xf numFmtId="0" fontId="13" fillId="33" borderId="24" xfId="0" applyFont="1" applyFill="1" applyBorder="1" applyAlignment="1">
      <alignment horizontal="center" vertical="center" wrapText="1"/>
    </xf>
    <xf numFmtId="0" fontId="13" fillId="33" borderId="30" xfId="0" applyNumberFormat="1" applyFont="1" applyFill="1" applyBorder="1" applyAlignment="1" applyProtection="1">
      <alignment horizontal="center" vertical="center" wrapText="1"/>
      <protection hidden="1" locked="0"/>
    </xf>
    <xf numFmtId="0" fontId="5" fillId="35" borderId="47" xfId="0" applyFont="1" applyFill="1" applyBorder="1" applyAlignment="1">
      <alignment horizontal="center" vertical="center" wrapText="1"/>
    </xf>
    <xf numFmtId="49" fontId="8" fillId="33" borderId="48" xfId="0" applyNumberFormat="1" applyFont="1" applyFill="1" applyBorder="1" applyAlignment="1" applyProtection="1">
      <alignment horizontal="center" vertical="center" wrapText="1"/>
      <protection hidden="1" locked="0"/>
    </xf>
    <xf numFmtId="172" fontId="8" fillId="33" borderId="37" xfId="0" applyNumberFormat="1" applyFont="1" applyFill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172" fontId="25" fillId="33" borderId="40" xfId="0" applyNumberFormat="1" applyFont="1" applyFill="1" applyBorder="1" applyAlignment="1">
      <alignment horizontal="center" vertical="center" wrapText="1"/>
    </xf>
    <xf numFmtId="49" fontId="5" fillId="0" borderId="35" xfId="0" applyNumberFormat="1" applyFont="1" applyFill="1" applyBorder="1" applyAlignment="1" applyProtection="1">
      <alignment horizontal="center" vertical="center" wrapText="1"/>
      <protection hidden="1" locked="0"/>
    </xf>
    <xf numFmtId="49" fontId="8" fillId="0" borderId="35" xfId="0" applyNumberFormat="1" applyFont="1" applyFill="1" applyBorder="1" applyAlignment="1" applyProtection="1">
      <alignment horizontal="center" vertical="center" wrapText="1"/>
      <protection hidden="1" locked="0"/>
    </xf>
    <xf numFmtId="172" fontId="25" fillId="0" borderId="35" xfId="0" applyNumberFormat="1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4" fillId="33" borderId="43" xfId="0" applyFont="1" applyFill="1" applyBorder="1" applyAlignment="1">
      <alignment horizontal="center" vertical="center" wrapText="1"/>
    </xf>
    <xf numFmtId="0" fontId="1" fillId="32" borderId="24" xfId="0" applyFont="1" applyFill="1" applyBorder="1" applyAlignment="1">
      <alignment/>
    </xf>
    <xf numFmtId="172" fontId="25" fillId="0" borderId="24" xfId="0" applyNumberFormat="1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18" fillId="33" borderId="49" xfId="0" applyNumberFormat="1" applyFont="1" applyFill="1" applyBorder="1" applyAlignment="1" applyProtection="1">
      <alignment horizontal="center" vertical="center" wrapText="1"/>
      <protection hidden="1" locked="0"/>
    </xf>
    <xf numFmtId="172" fontId="25" fillId="0" borderId="37" xfId="0" applyNumberFormat="1" applyFont="1" applyFill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49" fontId="18" fillId="33" borderId="50" xfId="0" applyNumberFormat="1" applyFont="1" applyFill="1" applyBorder="1" applyAlignment="1" applyProtection="1">
      <alignment horizontal="center" vertical="center" wrapText="1"/>
      <protection hidden="1" locked="0"/>
    </xf>
    <xf numFmtId="172" fontId="26" fillId="0" borderId="43" xfId="0" applyNumberFormat="1" applyFont="1" applyFill="1" applyBorder="1" applyAlignment="1">
      <alignment horizontal="center" vertical="center" wrapText="1"/>
    </xf>
    <xf numFmtId="172" fontId="26" fillId="33" borderId="43" xfId="0" applyNumberFormat="1" applyFont="1" applyFill="1" applyBorder="1" applyAlignment="1">
      <alignment horizontal="center" vertical="center" wrapText="1"/>
    </xf>
    <xf numFmtId="172" fontId="18" fillId="33" borderId="43" xfId="0" applyNumberFormat="1" applyFont="1" applyFill="1" applyBorder="1" applyAlignment="1">
      <alignment horizontal="center" vertical="center" wrapText="1"/>
    </xf>
    <xf numFmtId="172" fontId="22" fillId="35" borderId="12" xfId="0" applyNumberFormat="1" applyFont="1" applyFill="1" applyBorder="1" applyAlignment="1">
      <alignment horizontal="center" vertical="center" wrapText="1"/>
    </xf>
    <xf numFmtId="0" fontId="13" fillId="37" borderId="44" xfId="0" applyFont="1" applyFill="1" applyBorder="1" applyAlignment="1">
      <alignment horizontal="center" vertical="center" wrapText="1"/>
    </xf>
    <xf numFmtId="0" fontId="5" fillId="37" borderId="13" xfId="0" applyFont="1" applyFill="1" applyBorder="1" applyAlignment="1">
      <alignment horizontal="center" vertical="center" wrapText="1"/>
    </xf>
    <xf numFmtId="172" fontId="22" fillId="37" borderId="13" xfId="0" applyNumberFormat="1" applyFont="1" applyFill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0" fontId="5" fillId="33" borderId="46" xfId="0" applyFont="1" applyFill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  <xf numFmtId="0" fontId="8" fillId="33" borderId="53" xfId="0" applyFont="1" applyFill="1" applyBorder="1" applyAlignment="1">
      <alignment horizontal="center" vertical="center" wrapText="1"/>
    </xf>
    <xf numFmtId="172" fontId="25" fillId="33" borderId="53" xfId="0" applyNumberFormat="1" applyFont="1" applyFill="1" applyBorder="1" applyAlignment="1">
      <alignment horizontal="center" vertical="center" wrapText="1"/>
    </xf>
    <xf numFmtId="172" fontId="8" fillId="33" borderId="54" xfId="0" applyNumberFormat="1" applyFont="1" applyFill="1" applyBorder="1" applyAlignment="1">
      <alignment horizontal="center" vertical="center" wrapText="1"/>
    </xf>
    <xf numFmtId="0" fontId="5" fillId="35" borderId="26" xfId="0" applyFont="1" applyFill="1" applyBorder="1" applyAlignment="1">
      <alignment horizontal="center" vertical="center" wrapText="1"/>
    </xf>
    <xf numFmtId="0" fontId="5" fillId="35" borderId="22" xfId="0" applyFont="1" applyFill="1" applyBorder="1" applyAlignment="1">
      <alignment horizontal="center" vertical="center" wrapText="1"/>
    </xf>
    <xf numFmtId="172" fontId="22" fillId="35" borderId="26" xfId="0" applyNumberFormat="1" applyFont="1" applyFill="1" applyBorder="1" applyAlignment="1">
      <alignment horizontal="center" vertical="center" wrapText="1"/>
    </xf>
    <xf numFmtId="49" fontId="8" fillId="33" borderId="42" xfId="0" applyNumberFormat="1" applyFont="1" applyFill="1" applyBorder="1" applyAlignment="1" applyProtection="1">
      <alignment horizontal="center" vertical="center" wrapText="1"/>
      <protection hidden="1" locked="0"/>
    </xf>
    <xf numFmtId="49" fontId="8" fillId="33" borderId="43" xfId="0" applyNumberFormat="1" applyFont="1" applyFill="1" applyBorder="1" applyAlignment="1" applyProtection="1">
      <alignment horizontal="center" vertical="center" wrapText="1"/>
      <protection hidden="1" locked="0"/>
    </xf>
    <xf numFmtId="172" fontId="25" fillId="33" borderId="42" xfId="0" applyNumberFormat="1" applyFont="1" applyFill="1" applyBorder="1" applyAlignment="1">
      <alignment horizontal="center" vertical="center" wrapText="1"/>
    </xf>
    <xf numFmtId="172" fontId="22" fillId="33" borderId="43" xfId="0" applyNumberFormat="1" applyFont="1" applyFill="1" applyBorder="1" applyAlignment="1">
      <alignment horizontal="center" vertical="center" wrapText="1"/>
    </xf>
    <xf numFmtId="172" fontId="5" fillId="33" borderId="42" xfId="0" applyNumberFormat="1" applyFont="1" applyFill="1" applyBorder="1" applyAlignment="1">
      <alignment horizontal="center" vertical="center" wrapText="1"/>
    </xf>
    <xf numFmtId="172" fontId="5" fillId="33" borderId="43" xfId="0" applyNumberFormat="1" applyFont="1" applyFill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 wrapText="1"/>
    </xf>
    <xf numFmtId="0" fontId="13" fillId="0" borderId="57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33" borderId="24" xfId="0" applyFont="1" applyFill="1" applyBorder="1" applyAlignment="1" applyProtection="1">
      <alignment horizontal="center" vertical="center" wrapText="1"/>
      <protection hidden="1" locked="0"/>
    </xf>
    <xf numFmtId="0" fontId="18" fillId="0" borderId="24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25" fillId="0" borderId="37" xfId="0" applyFont="1" applyFill="1" applyBorder="1" applyAlignment="1">
      <alignment horizontal="center" vertical="center" wrapText="1"/>
    </xf>
    <xf numFmtId="173" fontId="25" fillId="0" borderId="24" xfId="0" applyNumberFormat="1" applyFont="1" applyBorder="1" applyAlignment="1">
      <alignment horizontal="center" vertical="center" wrapText="1"/>
    </xf>
    <xf numFmtId="173" fontId="25" fillId="0" borderId="37" xfId="0" applyNumberFormat="1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5" fillId="33" borderId="58" xfId="0" applyNumberFormat="1" applyFont="1" applyFill="1" applyBorder="1" applyAlignment="1" applyProtection="1">
      <alignment horizontal="center" vertical="center" wrapText="1"/>
      <protection hidden="1" locked="0"/>
    </xf>
    <xf numFmtId="0" fontId="13" fillId="0" borderId="39" xfId="0" applyFont="1" applyBorder="1" applyAlignment="1">
      <alignment horizontal="center" vertical="center" wrapText="1"/>
    </xf>
    <xf numFmtId="172" fontId="22" fillId="0" borderId="39" xfId="0" applyNumberFormat="1" applyFont="1" applyFill="1" applyBorder="1" applyAlignment="1">
      <alignment horizontal="center" vertical="center" wrapText="1"/>
    </xf>
    <xf numFmtId="0" fontId="8" fillId="33" borderId="35" xfId="0" applyNumberFormat="1" applyFont="1" applyFill="1" applyBorder="1" applyAlignment="1" applyProtection="1">
      <alignment horizontal="center" wrapText="1"/>
      <protection hidden="1" locked="0"/>
    </xf>
    <xf numFmtId="172" fontId="8" fillId="33" borderId="35" xfId="0" applyNumberFormat="1" applyFont="1" applyFill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5" fillId="33" borderId="35" xfId="0" applyNumberFormat="1" applyFont="1" applyFill="1" applyBorder="1" applyAlignment="1" applyProtection="1">
      <alignment horizontal="center" vertical="center" wrapText="1"/>
      <protection hidden="1" locked="0"/>
    </xf>
    <xf numFmtId="0" fontId="22" fillId="0" borderId="24" xfId="0" applyFont="1" applyFill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22" fillId="0" borderId="35" xfId="0" applyFont="1" applyFill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25" fillId="0" borderId="53" xfId="0" applyFont="1" applyFill="1" applyBorder="1" applyAlignment="1">
      <alignment horizontal="center" vertical="center" wrapText="1"/>
    </xf>
    <xf numFmtId="173" fontId="25" fillId="0" borderId="5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5" fillId="36" borderId="11" xfId="0" applyFont="1" applyFill="1" applyBorder="1" applyAlignment="1">
      <alignment horizontal="center" vertical="center"/>
    </xf>
    <xf numFmtId="0" fontId="5" fillId="36" borderId="12" xfId="0" applyFont="1" applyFill="1" applyBorder="1" applyAlignment="1">
      <alignment horizontal="center" vertical="center"/>
    </xf>
    <xf numFmtId="0" fontId="5" fillId="36" borderId="21" xfId="0" applyFont="1" applyFill="1" applyBorder="1" applyAlignment="1">
      <alignment horizontal="center" vertical="center"/>
    </xf>
    <xf numFmtId="0" fontId="7" fillId="36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172" fontId="11" fillId="33" borderId="0" xfId="0" applyNumberFormat="1" applyFont="1" applyFill="1" applyBorder="1" applyAlignment="1">
      <alignment horizontal="center" vertical="center" wrapText="1"/>
    </xf>
    <xf numFmtId="0" fontId="14" fillId="33" borderId="19" xfId="0" applyFont="1" applyFill="1" applyBorder="1" applyAlignment="1">
      <alignment horizontal="center" vertical="center" wrapText="1"/>
    </xf>
    <xf numFmtId="172" fontId="11" fillId="33" borderId="13" xfId="0" applyNumberFormat="1" applyFont="1" applyFill="1" applyBorder="1" applyAlignment="1">
      <alignment horizontal="center" vertical="center" wrapText="1"/>
    </xf>
    <xf numFmtId="0" fontId="76" fillId="0" borderId="10" xfId="0" applyFont="1" applyBorder="1" applyAlignment="1">
      <alignment horizontal="center" vertical="center" wrapText="1"/>
    </xf>
    <xf numFmtId="0" fontId="76" fillId="0" borderId="26" xfId="0" applyFont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11" fillId="33" borderId="21" xfId="0" applyFont="1" applyFill="1" applyBorder="1" applyAlignment="1">
      <alignment horizontal="center" vertical="center"/>
    </xf>
    <xf numFmtId="172" fontId="76" fillId="0" borderId="59" xfId="0" applyNumberFormat="1" applyFont="1" applyBorder="1" applyAlignment="1">
      <alignment horizontal="center" vertical="center" wrapText="1"/>
    </xf>
    <xf numFmtId="172" fontId="76" fillId="0" borderId="60" xfId="0" applyNumberFormat="1" applyFont="1" applyBorder="1" applyAlignment="1">
      <alignment horizontal="center" vertical="center" wrapText="1"/>
    </xf>
    <xf numFmtId="172" fontId="76" fillId="0" borderId="46" xfId="0" applyNumberFormat="1" applyFont="1" applyBorder="1" applyAlignment="1">
      <alignment horizontal="center" vertical="center" wrapText="1"/>
    </xf>
    <xf numFmtId="172" fontId="76" fillId="0" borderId="53" xfId="0" applyNumberFormat="1" applyFont="1" applyBorder="1" applyAlignment="1">
      <alignment horizontal="center" vertical="center" wrapText="1"/>
    </xf>
    <xf numFmtId="0" fontId="5" fillId="33" borderId="37" xfId="0" applyFont="1" applyFill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13" fillId="33" borderId="36" xfId="0" applyFont="1" applyFill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13" fillId="33" borderId="24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left" vertical="center" wrapText="1"/>
    </xf>
    <xf numFmtId="0" fontId="13" fillId="0" borderId="52" xfId="0" applyFont="1" applyBorder="1" applyAlignment="1">
      <alignment horizontal="left" vertical="center" wrapText="1"/>
    </xf>
    <xf numFmtId="172" fontId="5" fillId="0" borderId="46" xfId="0" applyNumberFormat="1" applyFont="1" applyBorder="1" applyAlignment="1">
      <alignment horizontal="center" vertical="center" wrapText="1"/>
    </xf>
    <xf numFmtId="172" fontId="5" fillId="0" borderId="53" xfId="0" applyNumberFormat="1" applyFont="1" applyBorder="1" applyAlignment="1">
      <alignment horizontal="center" vertical="center" wrapText="1"/>
    </xf>
    <xf numFmtId="0" fontId="13" fillId="0" borderId="61" xfId="0" applyFont="1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7" fillId="36" borderId="12" xfId="0" applyFont="1" applyFill="1" applyBorder="1" applyAlignment="1">
      <alignment horizontal="center" vertical="center"/>
    </xf>
    <xf numFmtId="0" fontId="7" fillId="36" borderId="21" xfId="0" applyFont="1" applyFill="1" applyBorder="1" applyAlignment="1">
      <alignment horizontal="center" vertical="center"/>
    </xf>
    <xf numFmtId="0" fontId="5" fillId="33" borderId="44" xfId="0" applyFont="1" applyFill="1" applyBorder="1" applyAlignment="1">
      <alignment horizontal="center" vertical="center" wrapText="1"/>
    </xf>
    <xf numFmtId="0" fontId="14" fillId="32" borderId="46" xfId="0" applyFont="1" applyFill="1" applyBorder="1" applyAlignment="1">
      <alignment horizontal="center" vertical="center" wrapText="1"/>
    </xf>
    <xf numFmtId="0" fontId="14" fillId="32" borderId="53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0" fillId="0" borderId="63" xfId="0" applyFont="1" applyBorder="1" applyAlignment="1">
      <alignment horizontal="center" vertical="center" wrapText="1"/>
    </xf>
    <xf numFmtId="0" fontId="82" fillId="35" borderId="11" xfId="0" applyFont="1" applyFill="1" applyBorder="1" applyAlignment="1">
      <alignment horizontal="center" vertical="center" wrapText="1"/>
    </xf>
    <xf numFmtId="0" fontId="82" fillId="35" borderId="21" xfId="0" applyFont="1" applyFill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28" fillId="0" borderId="34" xfId="0" applyFont="1" applyBorder="1" applyAlignment="1">
      <alignment horizontal="center" vertical="center" wrapText="1"/>
    </xf>
    <xf numFmtId="0" fontId="82" fillId="33" borderId="33" xfId="0" applyFont="1" applyFill="1" applyBorder="1" applyAlignment="1">
      <alignment horizontal="left" wrapText="1"/>
    </xf>
    <xf numFmtId="0" fontId="5" fillId="35" borderId="47" xfId="0" applyFont="1" applyFill="1" applyBorder="1" applyAlignment="1">
      <alignment horizontal="center" vertical="center" wrapText="1"/>
    </xf>
    <xf numFmtId="0" fontId="5" fillId="35" borderId="64" xfId="0" applyFont="1" applyFill="1" applyBorder="1" applyAlignment="1">
      <alignment horizontal="center" vertical="center" wrapText="1"/>
    </xf>
    <xf numFmtId="0" fontId="5" fillId="35" borderId="20" xfId="0" applyFont="1" applyFill="1" applyBorder="1" applyAlignment="1">
      <alignment horizontal="center" wrapText="1"/>
    </xf>
    <xf numFmtId="0" fontId="5" fillId="35" borderId="15" xfId="0" applyFont="1" applyFill="1" applyBorder="1" applyAlignment="1">
      <alignment horizont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49" fontId="5" fillId="35" borderId="26" xfId="0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39" xfId="0" applyBorder="1" applyAlignment="1">
      <alignment horizontal="center" vertical="center" wrapText="1"/>
    </xf>
    <xf numFmtId="0" fontId="5" fillId="35" borderId="26" xfId="0" applyFont="1" applyFill="1" applyBorder="1" applyAlignment="1">
      <alignment horizontal="center" vertical="center" wrapText="1"/>
    </xf>
    <xf numFmtId="172" fontId="22" fillId="35" borderId="26" xfId="0" applyNumberFormat="1" applyFont="1" applyFill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5" xfId="56"/>
    <cellStyle name="Обычный 7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25"/>
  <sheetViews>
    <sheetView tabSelected="1" view="pageBreakPreview" zoomScale="51" zoomScaleNormal="37" zoomScaleSheetLayoutView="51" zoomScalePageLayoutView="0" workbookViewId="0" topLeftCell="A10">
      <selection activeCell="J42" sqref="J42:J43"/>
    </sheetView>
  </sheetViews>
  <sheetFormatPr defaultColWidth="9.00390625" defaultRowHeight="12"/>
  <cols>
    <col min="1" max="1" width="27.8515625" style="58" customWidth="1"/>
    <col min="2" max="2" width="101.421875" style="1" customWidth="1"/>
    <col min="3" max="3" width="23.28125" style="25" customWidth="1"/>
    <col min="4" max="4" width="23.00390625" style="5" customWidth="1"/>
    <col min="5" max="5" width="22.28125" style="5" customWidth="1"/>
    <col min="6" max="6" width="32.421875" style="114" customWidth="1"/>
    <col min="7" max="7" width="107.57421875" style="109" customWidth="1"/>
    <col min="8" max="8" width="24.28125" style="129" customWidth="1"/>
    <col min="9" max="9" width="25.421875" style="130" customWidth="1"/>
    <col min="10" max="10" width="23.421875" style="69" customWidth="1"/>
    <col min="11" max="11" width="59.7109375" style="71" customWidth="1"/>
    <col min="12" max="12" width="66.7109375" style="1" bestFit="1" customWidth="1"/>
    <col min="13" max="13" width="9.00390625" style="1" customWidth="1"/>
    <col min="14" max="14" width="13.00390625" style="1" bestFit="1" customWidth="1"/>
    <col min="15" max="16384" width="9.00390625" style="1" customWidth="1"/>
  </cols>
  <sheetData>
    <row r="1" spans="1:7" ht="25.5">
      <c r="A1" s="50"/>
      <c r="B1" s="4"/>
      <c r="C1" s="11"/>
      <c r="D1" s="10"/>
      <c r="E1" s="10"/>
      <c r="G1" s="107" t="s">
        <v>0</v>
      </c>
    </row>
    <row r="2" spans="1:11" ht="57" customHeight="1">
      <c r="A2" s="51"/>
      <c r="B2" s="4"/>
      <c r="C2" s="13"/>
      <c r="D2" s="12"/>
      <c r="E2" s="12"/>
      <c r="F2" s="115"/>
      <c r="G2" s="108" t="s">
        <v>33</v>
      </c>
      <c r="H2" s="131"/>
      <c r="I2" s="132"/>
      <c r="J2" s="70"/>
      <c r="K2" s="95"/>
    </row>
    <row r="3" spans="1:9" ht="23.25" customHeight="1">
      <c r="A3" s="50"/>
      <c r="B3" s="4"/>
      <c r="C3" s="11"/>
      <c r="D3" s="10"/>
      <c r="E3" s="10"/>
      <c r="G3" s="109" t="s">
        <v>6</v>
      </c>
      <c r="H3" s="131"/>
      <c r="I3" s="132"/>
    </row>
    <row r="4" spans="1:10" ht="34.5" customHeight="1" thickBot="1">
      <c r="A4" s="309" t="s">
        <v>11</v>
      </c>
      <c r="B4" s="310"/>
      <c r="C4" s="310"/>
      <c r="D4" s="310"/>
      <c r="E4" s="310"/>
      <c r="F4" s="310"/>
      <c r="G4" s="310"/>
      <c r="H4" s="310"/>
      <c r="I4" s="310"/>
      <c r="J4" s="310"/>
    </row>
    <row r="5" spans="1:10" ht="63.75" customHeight="1" thickBot="1">
      <c r="A5" s="311" t="s">
        <v>61</v>
      </c>
      <c r="B5" s="312"/>
      <c r="C5" s="312"/>
      <c r="D5" s="312"/>
      <c r="E5" s="312"/>
      <c r="F5" s="312"/>
      <c r="G5" s="312"/>
      <c r="H5" s="312"/>
      <c r="I5" s="312"/>
      <c r="J5" s="72"/>
    </row>
    <row r="6" spans="1:14" s="14" customFormat="1" ht="47.25" customHeight="1" thickBot="1">
      <c r="A6" s="319" t="s">
        <v>18</v>
      </c>
      <c r="B6" s="320"/>
      <c r="C6" s="320"/>
      <c r="D6" s="320"/>
      <c r="E6" s="320"/>
      <c r="F6" s="320"/>
      <c r="G6" s="321"/>
      <c r="H6" s="321"/>
      <c r="I6" s="321"/>
      <c r="J6" s="73"/>
      <c r="K6" s="96"/>
      <c r="N6" s="9"/>
    </row>
    <row r="7" spans="1:14" s="14" customFormat="1" ht="42" customHeight="1" thickBot="1">
      <c r="A7" s="316" t="s">
        <v>19</v>
      </c>
      <c r="B7" s="317"/>
      <c r="C7" s="317"/>
      <c r="D7" s="317"/>
      <c r="E7" s="318"/>
      <c r="F7" s="313" t="s">
        <v>2</v>
      </c>
      <c r="G7" s="314"/>
      <c r="H7" s="314"/>
      <c r="I7" s="314"/>
      <c r="J7" s="315"/>
      <c r="K7" s="96"/>
      <c r="N7" s="9"/>
    </row>
    <row r="8" spans="1:14" s="14" customFormat="1" ht="92.25" customHeight="1" thickBot="1">
      <c r="A8" s="52" t="s">
        <v>20</v>
      </c>
      <c r="B8" s="48" t="s">
        <v>3</v>
      </c>
      <c r="C8" s="52" t="s">
        <v>44</v>
      </c>
      <c r="D8" s="113" t="s">
        <v>42</v>
      </c>
      <c r="E8" s="52" t="s">
        <v>49</v>
      </c>
      <c r="F8" s="116" t="s">
        <v>7</v>
      </c>
      <c r="G8" s="74" t="s">
        <v>4</v>
      </c>
      <c r="H8" s="133" t="s">
        <v>44</v>
      </c>
      <c r="I8" s="133" t="s">
        <v>42</v>
      </c>
      <c r="J8" s="52" t="s">
        <v>49</v>
      </c>
      <c r="K8" s="96"/>
      <c r="N8" s="9"/>
    </row>
    <row r="9" spans="1:14" s="14" customFormat="1" ht="54.75" customHeight="1" thickBot="1">
      <c r="A9" s="325" t="s">
        <v>86</v>
      </c>
      <c r="B9" s="326"/>
      <c r="C9" s="326"/>
      <c r="D9" s="326"/>
      <c r="E9" s="326"/>
      <c r="F9" s="326"/>
      <c r="G9" s="326"/>
      <c r="H9" s="326"/>
      <c r="I9" s="326"/>
      <c r="J9" s="326"/>
      <c r="K9" s="96"/>
      <c r="N9" s="9"/>
    </row>
    <row r="10" spans="1:38" s="14" customFormat="1" ht="91.5" customHeight="1" thickBot="1">
      <c r="A10" s="171" t="s">
        <v>5</v>
      </c>
      <c r="B10" s="112" t="s">
        <v>63</v>
      </c>
      <c r="C10" s="174">
        <v>-706.8</v>
      </c>
      <c r="D10" s="172">
        <v>0</v>
      </c>
      <c r="E10" s="173">
        <v>0</v>
      </c>
      <c r="F10" s="171" t="s">
        <v>5</v>
      </c>
      <c r="G10" s="112" t="s">
        <v>63</v>
      </c>
      <c r="H10" s="174">
        <v>-706.8</v>
      </c>
      <c r="I10" s="172">
        <v>0</v>
      </c>
      <c r="J10" s="173">
        <v>0</v>
      </c>
      <c r="K10" s="97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15"/>
      <c r="AJ10" s="15"/>
      <c r="AK10" s="15"/>
      <c r="AL10" s="15"/>
    </row>
    <row r="11" spans="1:38" s="14" customFormat="1" ht="138" customHeight="1" thickBot="1">
      <c r="A11" s="171" t="s">
        <v>5</v>
      </c>
      <c r="B11" s="169" t="s">
        <v>62</v>
      </c>
      <c r="C11" s="174">
        <v>1036.7</v>
      </c>
      <c r="D11" s="172">
        <v>0</v>
      </c>
      <c r="E11" s="173">
        <v>0</v>
      </c>
      <c r="F11" s="171" t="s">
        <v>5</v>
      </c>
      <c r="G11" s="169" t="s">
        <v>62</v>
      </c>
      <c r="H11" s="174">
        <v>1036.7</v>
      </c>
      <c r="I11" s="172">
        <v>0</v>
      </c>
      <c r="J11" s="173">
        <v>0</v>
      </c>
      <c r="K11" s="97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15"/>
      <c r="AJ11" s="15"/>
      <c r="AK11" s="15"/>
      <c r="AL11" s="15"/>
    </row>
    <row r="12" spans="1:14" s="47" customFormat="1" ht="51.75" customHeight="1" thickBot="1">
      <c r="A12" s="46"/>
      <c r="B12" s="46" t="s">
        <v>32</v>
      </c>
      <c r="C12" s="170">
        <f>SUM(C10:C11)</f>
        <v>329.9000000000001</v>
      </c>
      <c r="D12" s="155">
        <f>SUM(D10:D11)</f>
        <v>0</v>
      </c>
      <c r="E12" s="155">
        <f>SUM(E10:E11)</f>
        <v>0</v>
      </c>
      <c r="F12" s="117"/>
      <c r="G12" s="75" t="s">
        <v>32</v>
      </c>
      <c r="H12" s="155">
        <f>SUM(H10:H11)</f>
        <v>329.9000000000001</v>
      </c>
      <c r="I12" s="155">
        <f>SUM(I10:I11)</f>
        <v>0</v>
      </c>
      <c r="J12" s="155">
        <f>SUM(J10:J11)</f>
        <v>0</v>
      </c>
      <c r="K12" s="93"/>
      <c r="N12" s="9"/>
    </row>
    <row r="13" spans="1:14" ht="54" customHeight="1" thickBot="1">
      <c r="A13" s="345" t="s">
        <v>21</v>
      </c>
      <c r="B13" s="346"/>
      <c r="C13" s="346"/>
      <c r="D13" s="346"/>
      <c r="E13" s="346"/>
      <c r="F13" s="346"/>
      <c r="G13" s="346"/>
      <c r="H13" s="346"/>
      <c r="I13" s="346"/>
      <c r="J13" s="347"/>
      <c r="N13" s="14"/>
    </row>
    <row r="14" spans="1:11" ht="54" customHeight="1" hidden="1" thickBot="1">
      <c r="A14" s="327" t="s">
        <v>1</v>
      </c>
      <c r="B14" s="328"/>
      <c r="C14" s="328"/>
      <c r="D14" s="328"/>
      <c r="E14" s="329"/>
      <c r="F14" s="355" t="s">
        <v>2</v>
      </c>
      <c r="G14" s="356"/>
      <c r="H14" s="356"/>
      <c r="I14" s="356"/>
      <c r="J14" s="357"/>
      <c r="K14" s="98"/>
    </row>
    <row r="15" spans="1:11" ht="39.75" customHeight="1" hidden="1" thickBot="1">
      <c r="A15" s="53" t="s">
        <v>10</v>
      </c>
      <c r="B15" s="26" t="s">
        <v>3</v>
      </c>
      <c r="C15" s="21" t="s">
        <v>12</v>
      </c>
      <c r="D15" s="27" t="s">
        <v>13</v>
      </c>
      <c r="E15" s="21" t="s">
        <v>14</v>
      </c>
      <c r="F15" s="76" t="s">
        <v>7</v>
      </c>
      <c r="G15" s="77" t="s">
        <v>4</v>
      </c>
      <c r="H15" s="134" t="s">
        <v>15</v>
      </c>
      <c r="I15" s="135" t="s">
        <v>16</v>
      </c>
      <c r="J15" s="76" t="s">
        <v>17</v>
      </c>
      <c r="K15" s="98"/>
    </row>
    <row r="16" spans="1:11" ht="35.25" customHeight="1" hidden="1" thickBot="1">
      <c r="A16" s="54"/>
      <c r="B16" s="49"/>
      <c r="C16" s="28"/>
      <c r="D16" s="28"/>
      <c r="E16" s="29"/>
      <c r="F16" s="334"/>
      <c r="G16" s="78"/>
      <c r="H16" s="136"/>
      <c r="I16" s="137"/>
      <c r="J16" s="79"/>
      <c r="K16" s="98"/>
    </row>
    <row r="17" spans="1:11" ht="61.5" customHeight="1" hidden="1" thickBot="1">
      <c r="A17" s="323"/>
      <c r="B17" s="340"/>
      <c r="C17" s="322"/>
      <c r="D17" s="322"/>
      <c r="E17" s="324"/>
      <c r="F17" s="360"/>
      <c r="G17" s="80"/>
      <c r="H17" s="138"/>
      <c r="I17" s="139"/>
      <c r="J17" s="81"/>
      <c r="K17" s="98"/>
    </row>
    <row r="18" spans="1:11" ht="74.25" customHeight="1" hidden="1" thickBot="1">
      <c r="A18" s="323"/>
      <c r="B18" s="340"/>
      <c r="C18" s="322"/>
      <c r="D18" s="322"/>
      <c r="E18" s="324"/>
      <c r="F18" s="360"/>
      <c r="G18" s="80"/>
      <c r="H18" s="138"/>
      <c r="I18" s="139"/>
      <c r="J18" s="81"/>
      <c r="K18" s="98"/>
    </row>
    <row r="19" spans="1:11" ht="49.5" customHeight="1" hidden="1" thickBot="1">
      <c r="A19" s="55"/>
      <c r="B19" s="30"/>
      <c r="C19" s="31"/>
      <c r="D19" s="28"/>
      <c r="E19" s="29"/>
      <c r="F19" s="360"/>
      <c r="G19" s="82"/>
      <c r="H19" s="138"/>
      <c r="I19" s="140"/>
      <c r="J19" s="83"/>
      <c r="K19" s="98"/>
    </row>
    <row r="20" spans="1:11" ht="39" customHeight="1" hidden="1" thickBot="1">
      <c r="A20" s="55"/>
      <c r="B20" s="30"/>
      <c r="C20" s="31"/>
      <c r="D20" s="28"/>
      <c r="E20" s="29"/>
      <c r="F20" s="360"/>
      <c r="G20" s="84"/>
      <c r="H20" s="138"/>
      <c r="I20" s="140"/>
      <c r="J20" s="83"/>
      <c r="K20" s="98"/>
    </row>
    <row r="21" spans="1:11" ht="100.5" customHeight="1" hidden="1" thickBot="1">
      <c r="A21" s="56"/>
      <c r="B21" s="32"/>
      <c r="C21" s="33"/>
      <c r="D21" s="34"/>
      <c r="E21" s="35"/>
      <c r="F21" s="360"/>
      <c r="G21" s="76"/>
      <c r="H21" s="136"/>
      <c r="I21" s="141"/>
      <c r="J21" s="85"/>
      <c r="K21" s="98"/>
    </row>
    <row r="22" spans="1:11" ht="39.75" customHeight="1" hidden="1" thickBot="1">
      <c r="A22" s="55"/>
      <c r="B22" s="30"/>
      <c r="C22" s="31"/>
      <c r="D22" s="28"/>
      <c r="E22" s="29"/>
      <c r="F22" s="360"/>
      <c r="G22" s="84"/>
      <c r="H22" s="138"/>
      <c r="I22" s="140"/>
      <c r="J22" s="83"/>
      <c r="K22" s="98"/>
    </row>
    <row r="23" spans="1:10" ht="74.25" customHeight="1" hidden="1">
      <c r="A23" s="55"/>
      <c r="B23" s="30"/>
      <c r="C23" s="31"/>
      <c r="D23" s="28"/>
      <c r="E23" s="29"/>
      <c r="F23" s="360"/>
      <c r="G23" s="76"/>
      <c r="H23" s="136"/>
      <c r="I23" s="141"/>
      <c r="J23" s="85"/>
    </row>
    <row r="24" spans="1:11" ht="74.25" customHeight="1" hidden="1" thickBot="1">
      <c r="A24" s="55"/>
      <c r="B24" s="30"/>
      <c r="C24" s="31"/>
      <c r="D24" s="28"/>
      <c r="E24" s="29"/>
      <c r="F24" s="360"/>
      <c r="G24" s="84"/>
      <c r="H24" s="142"/>
      <c r="I24" s="143"/>
      <c r="J24" s="86"/>
      <c r="K24" s="98"/>
    </row>
    <row r="25" spans="1:11" ht="74.25" customHeight="1" hidden="1" thickBot="1">
      <c r="A25" s="55"/>
      <c r="B25" s="30"/>
      <c r="C25" s="31"/>
      <c r="D25" s="28"/>
      <c r="E25" s="29"/>
      <c r="F25" s="118"/>
      <c r="G25" s="87" t="s">
        <v>25</v>
      </c>
      <c r="H25" s="144">
        <f>H26</f>
        <v>1600</v>
      </c>
      <c r="I25" s="145">
        <v>0</v>
      </c>
      <c r="J25" s="36">
        <v>0</v>
      </c>
      <c r="K25" s="98"/>
    </row>
    <row r="26" spans="1:11" ht="74.25" customHeight="1" hidden="1" thickBot="1">
      <c r="A26" s="55"/>
      <c r="B26" s="30"/>
      <c r="C26" s="31"/>
      <c r="D26" s="28"/>
      <c r="E26" s="29"/>
      <c r="F26" s="119" t="s">
        <v>28</v>
      </c>
      <c r="G26" s="88" t="s">
        <v>29</v>
      </c>
      <c r="H26" s="146">
        <v>1600</v>
      </c>
      <c r="I26" s="147">
        <v>0</v>
      </c>
      <c r="J26" s="37">
        <v>0</v>
      </c>
      <c r="K26" s="98"/>
    </row>
    <row r="27" spans="1:11" s="17" customFormat="1" ht="91.5" customHeight="1" hidden="1" thickBot="1">
      <c r="A27" s="55"/>
      <c r="B27" s="30"/>
      <c r="C27" s="31"/>
      <c r="D27" s="28"/>
      <c r="E27" s="29"/>
      <c r="F27" s="119"/>
      <c r="G27" s="89" t="s">
        <v>25</v>
      </c>
      <c r="H27" s="146"/>
      <c r="I27" s="147"/>
      <c r="J27" s="37"/>
      <c r="K27" s="99"/>
    </row>
    <row r="28" spans="1:11" s="17" customFormat="1" ht="54.75" customHeight="1" hidden="1" thickBot="1">
      <c r="A28" s="55"/>
      <c r="B28" s="30"/>
      <c r="C28" s="31"/>
      <c r="D28" s="28"/>
      <c r="E28" s="29"/>
      <c r="F28" s="119" t="s">
        <v>24</v>
      </c>
      <c r="G28" s="88" t="s">
        <v>26</v>
      </c>
      <c r="H28" s="146"/>
      <c r="I28" s="147"/>
      <c r="J28" s="37"/>
      <c r="K28" s="99"/>
    </row>
    <row r="29" spans="1:11" s="17" customFormat="1" ht="35.25" customHeight="1" hidden="1" thickBot="1">
      <c r="A29" s="57"/>
      <c r="B29" s="49"/>
      <c r="C29" s="49"/>
      <c r="D29" s="30"/>
      <c r="E29" s="38"/>
      <c r="F29" s="119"/>
      <c r="G29" s="90"/>
      <c r="H29" s="148"/>
      <c r="I29" s="149"/>
      <c r="J29" s="39"/>
      <c r="K29" s="99"/>
    </row>
    <row r="30" spans="1:11" s="17" customFormat="1" ht="72" customHeight="1" hidden="1" thickBot="1">
      <c r="A30" s="57"/>
      <c r="B30" s="49"/>
      <c r="C30" s="49"/>
      <c r="D30" s="30"/>
      <c r="E30" s="38"/>
      <c r="F30" s="119"/>
      <c r="G30" s="89"/>
      <c r="H30" s="150"/>
      <c r="I30" s="150"/>
      <c r="J30" s="40"/>
      <c r="K30" s="99"/>
    </row>
    <row r="31" spans="1:11" s="17" customFormat="1" ht="36.75" customHeight="1" hidden="1" thickBot="1">
      <c r="A31" s="57"/>
      <c r="B31" s="49"/>
      <c r="C31" s="49"/>
      <c r="D31" s="30"/>
      <c r="E31" s="38"/>
      <c r="F31" s="119"/>
      <c r="G31" s="90"/>
      <c r="H31" s="148"/>
      <c r="I31" s="149"/>
      <c r="J31" s="39"/>
      <c r="K31" s="99"/>
    </row>
    <row r="32" spans="1:11" s="16" customFormat="1" ht="63" customHeight="1" hidden="1" thickBot="1">
      <c r="A32" s="57"/>
      <c r="B32" s="49"/>
      <c r="C32" s="49"/>
      <c r="D32" s="30"/>
      <c r="E32" s="38"/>
      <c r="F32" s="119"/>
      <c r="G32" s="89"/>
      <c r="H32" s="150"/>
      <c r="I32" s="149"/>
      <c r="J32" s="39"/>
      <c r="K32" s="100"/>
    </row>
    <row r="33" spans="1:11" s="16" customFormat="1" ht="43.5" customHeight="1" hidden="1" thickBot="1">
      <c r="A33" s="57"/>
      <c r="B33" s="49"/>
      <c r="C33" s="49"/>
      <c r="D33" s="30"/>
      <c r="E33" s="38"/>
      <c r="F33" s="119"/>
      <c r="G33" s="90"/>
      <c r="H33" s="148"/>
      <c r="I33" s="149"/>
      <c r="J33" s="39"/>
      <c r="K33" s="100"/>
    </row>
    <row r="34" spans="1:11" s="16" customFormat="1" ht="61.5" customHeight="1" hidden="1" thickBot="1">
      <c r="A34" s="57"/>
      <c r="B34" s="49"/>
      <c r="C34" s="49"/>
      <c r="D34" s="30"/>
      <c r="E34" s="38"/>
      <c r="F34" s="119"/>
      <c r="G34" s="89"/>
      <c r="H34" s="150"/>
      <c r="I34" s="150"/>
      <c r="J34" s="40"/>
      <c r="K34" s="100"/>
    </row>
    <row r="35" spans="1:11" s="16" customFormat="1" ht="33.75" customHeight="1" hidden="1" thickBot="1">
      <c r="A35" s="57"/>
      <c r="B35" s="49"/>
      <c r="C35" s="49"/>
      <c r="D35" s="30"/>
      <c r="E35" s="38"/>
      <c r="F35" s="119"/>
      <c r="G35" s="90"/>
      <c r="H35" s="150"/>
      <c r="I35" s="147"/>
      <c r="J35" s="37"/>
      <c r="K35" s="100"/>
    </row>
    <row r="36" spans="1:11" s="16" customFormat="1" ht="105" customHeight="1" hidden="1" thickBot="1">
      <c r="A36" s="57"/>
      <c r="B36" s="49"/>
      <c r="C36" s="49"/>
      <c r="D36" s="30"/>
      <c r="E36" s="38"/>
      <c r="F36" s="119"/>
      <c r="G36" s="89"/>
      <c r="H36" s="150"/>
      <c r="I36" s="147"/>
      <c r="J36" s="37"/>
      <c r="K36" s="100"/>
    </row>
    <row r="37" spans="1:11" s="16" customFormat="1" ht="72" customHeight="1" hidden="1" thickBot="1">
      <c r="A37" s="57"/>
      <c r="B37" s="49"/>
      <c r="C37" s="49"/>
      <c r="D37" s="30"/>
      <c r="E37" s="38"/>
      <c r="F37" s="119"/>
      <c r="G37" s="90"/>
      <c r="H37" s="150"/>
      <c r="I37" s="147"/>
      <c r="J37" s="37"/>
      <c r="K37" s="100"/>
    </row>
    <row r="38" spans="1:11" s="16" customFormat="1" ht="42" customHeight="1" hidden="1" thickBot="1">
      <c r="A38" s="57"/>
      <c r="B38" s="49"/>
      <c r="C38" s="49"/>
      <c r="D38" s="30"/>
      <c r="E38" s="38"/>
      <c r="F38" s="120"/>
      <c r="G38" s="91"/>
      <c r="H38" s="151"/>
      <c r="I38" s="151"/>
      <c r="J38" s="41"/>
      <c r="K38" s="100"/>
    </row>
    <row r="39" spans="1:11" s="16" customFormat="1" ht="54" customHeight="1" hidden="1" thickBot="1">
      <c r="A39" s="57"/>
      <c r="B39" s="49"/>
      <c r="C39" s="49"/>
      <c r="D39" s="30"/>
      <c r="E39" s="30"/>
      <c r="F39" s="168" t="s">
        <v>2</v>
      </c>
      <c r="G39" s="124"/>
      <c r="H39" s="124"/>
      <c r="I39" s="124"/>
      <c r="J39" s="125"/>
      <c r="K39" s="100"/>
    </row>
    <row r="40" spans="1:14" s="14" customFormat="1" ht="36" customHeight="1" thickBot="1">
      <c r="A40" s="316" t="s">
        <v>19</v>
      </c>
      <c r="B40" s="358"/>
      <c r="C40" s="358"/>
      <c r="D40" s="358"/>
      <c r="E40" s="359"/>
      <c r="F40" s="126"/>
      <c r="G40" s="127"/>
      <c r="H40" s="127"/>
      <c r="I40" s="127"/>
      <c r="J40" s="128"/>
      <c r="K40" s="96"/>
      <c r="N40" s="9"/>
    </row>
    <row r="41" spans="1:14" s="14" customFormat="1" ht="99" customHeight="1" thickBot="1">
      <c r="A41" s="281" t="s">
        <v>20</v>
      </c>
      <c r="B41" s="282" t="s">
        <v>3</v>
      </c>
      <c r="C41" s="283" t="s">
        <v>44</v>
      </c>
      <c r="D41" s="283" t="s">
        <v>42</v>
      </c>
      <c r="E41" s="284" t="s">
        <v>49</v>
      </c>
      <c r="F41" s="200" t="s">
        <v>7</v>
      </c>
      <c r="G41" s="223" t="s">
        <v>4</v>
      </c>
      <c r="H41" s="224" t="s">
        <v>44</v>
      </c>
      <c r="I41" s="225" t="s">
        <v>42</v>
      </c>
      <c r="J41" s="171" t="s">
        <v>49</v>
      </c>
      <c r="K41" s="96"/>
      <c r="N41" s="9"/>
    </row>
    <row r="42" spans="1:14" s="14" customFormat="1" ht="55.5" customHeight="1">
      <c r="A42" s="349" t="s">
        <v>102</v>
      </c>
      <c r="B42" s="361" t="s">
        <v>101</v>
      </c>
      <c r="C42" s="351">
        <v>6500</v>
      </c>
      <c r="D42" s="332">
        <v>0</v>
      </c>
      <c r="E42" s="330">
        <v>0</v>
      </c>
      <c r="F42" s="382"/>
      <c r="G42" s="380" t="s">
        <v>46</v>
      </c>
      <c r="H42" s="383">
        <f>H43+H47+H49</f>
        <v>0</v>
      </c>
      <c r="I42" s="383">
        <f>I43</f>
        <v>0</v>
      </c>
      <c r="J42" s="383">
        <f>J43</f>
        <v>0</v>
      </c>
      <c r="K42" s="96"/>
      <c r="N42" s="9"/>
    </row>
    <row r="43" spans="1:14" s="14" customFormat="1" ht="117" customHeight="1" thickBot="1">
      <c r="A43" s="350"/>
      <c r="B43" s="362"/>
      <c r="C43" s="352"/>
      <c r="D43" s="333"/>
      <c r="E43" s="331"/>
      <c r="F43" s="381"/>
      <c r="G43" s="381"/>
      <c r="H43" s="381"/>
      <c r="I43" s="381"/>
      <c r="J43" s="381"/>
      <c r="K43" s="96"/>
      <c r="N43" s="9"/>
    </row>
    <row r="44" spans="1:14" s="14" customFormat="1" ht="59.25" customHeight="1" hidden="1">
      <c r="A44" s="348"/>
      <c r="B44" s="204"/>
      <c r="C44" s="192"/>
      <c r="D44" s="203"/>
      <c r="E44" s="203"/>
      <c r="F44" s="334" t="s">
        <v>35</v>
      </c>
      <c r="G44" s="286" t="s">
        <v>92</v>
      </c>
      <c r="H44" s="217">
        <f>H45+H46</f>
        <v>0</v>
      </c>
      <c r="I44" s="217">
        <f>I45+I46</f>
        <v>0</v>
      </c>
      <c r="J44" s="217">
        <f>J45+J46</f>
        <v>0</v>
      </c>
      <c r="K44" s="96"/>
      <c r="N44" s="9"/>
    </row>
    <row r="45" spans="1:14" s="14" customFormat="1" ht="61.5" customHeight="1" hidden="1">
      <c r="A45" s="348"/>
      <c r="B45" s="204"/>
      <c r="C45" s="192"/>
      <c r="D45" s="203"/>
      <c r="E45" s="203"/>
      <c r="F45" s="335"/>
      <c r="G45" s="287" t="s">
        <v>82</v>
      </c>
      <c r="H45" s="289">
        <v>98.8</v>
      </c>
      <c r="I45" s="291">
        <v>0</v>
      </c>
      <c r="J45" s="291">
        <v>0</v>
      </c>
      <c r="K45" s="96"/>
      <c r="N45" s="9"/>
    </row>
    <row r="46" spans="1:14" s="14" customFormat="1" ht="54.75" customHeight="1" hidden="1">
      <c r="A46" s="348"/>
      <c r="B46" s="204"/>
      <c r="C46" s="192"/>
      <c r="D46" s="203"/>
      <c r="E46" s="203"/>
      <c r="F46" s="335"/>
      <c r="G46" s="288" t="s">
        <v>56</v>
      </c>
      <c r="H46" s="290">
        <v>-98.8</v>
      </c>
      <c r="I46" s="292">
        <v>0</v>
      </c>
      <c r="J46" s="292">
        <v>0</v>
      </c>
      <c r="K46" s="96"/>
      <c r="N46" s="9"/>
    </row>
    <row r="47" spans="1:14" s="14" customFormat="1" ht="54.75" customHeight="1" hidden="1">
      <c r="A47" s="348"/>
      <c r="B47" s="204"/>
      <c r="C47" s="192"/>
      <c r="D47" s="203"/>
      <c r="E47" s="203"/>
      <c r="F47" s="250"/>
      <c r="G47" s="254" t="s">
        <v>104</v>
      </c>
      <c r="H47" s="302">
        <f>H48</f>
        <v>-2000</v>
      </c>
      <c r="I47" s="302">
        <f>I48</f>
        <v>0</v>
      </c>
      <c r="J47" s="302">
        <f>J48</f>
        <v>0</v>
      </c>
      <c r="K47" s="96"/>
      <c r="N47" s="9"/>
    </row>
    <row r="48" spans="1:14" s="14" customFormat="1" ht="54.75" customHeight="1" hidden="1">
      <c r="A48" s="348"/>
      <c r="B48" s="204"/>
      <c r="C48" s="192"/>
      <c r="D48" s="203"/>
      <c r="E48" s="203"/>
      <c r="F48" s="254" t="s">
        <v>35</v>
      </c>
      <c r="G48" s="303" t="s">
        <v>105</v>
      </c>
      <c r="H48" s="289">
        <v>-2000</v>
      </c>
      <c r="I48" s="291">
        <v>0</v>
      </c>
      <c r="J48" s="291">
        <v>0</v>
      </c>
      <c r="K48" s="96"/>
      <c r="N48" s="9"/>
    </row>
    <row r="49" spans="1:14" s="14" customFormat="1" ht="62.25" customHeight="1" hidden="1">
      <c r="A49" s="348"/>
      <c r="B49" s="204"/>
      <c r="C49" s="192"/>
      <c r="D49" s="203"/>
      <c r="E49" s="203"/>
      <c r="F49" s="300"/>
      <c r="G49" s="201" t="s">
        <v>106</v>
      </c>
      <c r="H49" s="304">
        <f>H50</f>
        <v>2000</v>
      </c>
      <c r="I49" s="304">
        <f>I50</f>
        <v>0</v>
      </c>
      <c r="J49" s="304">
        <f>J50</f>
        <v>0</v>
      </c>
      <c r="K49" s="96"/>
      <c r="N49" s="9"/>
    </row>
    <row r="50" spans="1:14" s="14" customFormat="1" ht="122.25" customHeight="1" hidden="1" thickBot="1">
      <c r="A50" s="348"/>
      <c r="B50" s="204"/>
      <c r="C50" s="192"/>
      <c r="D50" s="203"/>
      <c r="E50" s="203"/>
      <c r="F50" s="305" t="s">
        <v>35</v>
      </c>
      <c r="G50" s="306" t="s">
        <v>107</v>
      </c>
      <c r="H50" s="307">
        <v>2000</v>
      </c>
      <c r="I50" s="308">
        <v>0</v>
      </c>
      <c r="J50" s="308">
        <v>0</v>
      </c>
      <c r="K50" s="96"/>
      <c r="N50" s="9"/>
    </row>
    <row r="51" spans="1:14" s="14" customFormat="1" ht="69" customHeight="1" thickBot="1">
      <c r="A51" s="348"/>
      <c r="B51" s="189"/>
      <c r="C51" s="192"/>
      <c r="D51" s="192"/>
      <c r="E51" s="192"/>
      <c r="F51" s="226"/>
      <c r="G51" s="222" t="s">
        <v>51</v>
      </c>
      <c r="H51" s="184">
        <f>H52+H55+H57</f>
        <v>4890</v>
      </c>
      <c r="I51" s="184">
        <f>I52+I55</f>
        <v>0</v>
      </c>
      <c r="J51" s="184">
        <f>J52+J55</f>
        <v>0</v>
      </c>
      <c r="K51" s="101"/>
      <c r="N51" s="9"/>
    </row>
    <row r="52" spans="1:14" s="14" customFormat="1" ht="139.5" customHeight="1" hidden="1">
      <c r="A52" s="348"/>
      <c r="B52" s="189"/>
      <c r="C52" s="192"/>
      <c r="D52" s="192"/>
      <c r="E52" s="192"/>
      <c r="F52" s="208"/>
      <c r="G52" s="198" t="s">
        <v>64</v>
      </c>
      <c r="H52" s="185">
        <f>H53+H54</f>
        <v>-2000</v>
      </c>
      <c r="I52" s="185">
        <f>I53</f>
        <v>0</v>
      </c>
      <c r="J52" s="185">
        <f>J53</f>
        <v>0</v>
      </c>
      <c r="K52" s="96"/>
      <c r="N52" s="9"/>
    </row>
    <row r="53" spans="1:14" s="14" customFormat="1" ht="105" customHeight="1" hidden="1">
      <c r="A53" s="176"/>
      <c r="B53" s="189"/>
      <c r="C53" s="63"/>
      <c r="D53" s="63"/>
      <c r="E53" s="63"/>
      <c r="F53" s="370" t="s">
        <v>52</v>
      </c>
      <c r="G53" s="194" t="s">
        <v>93</v>
      </c>
      <c r="H53" s="187">
        <f>-2000-1855</f>
        <v>-3855</v>
      </c>
      <c r="I53" s="246">
        <v>0</v>
      </c>
      <c r="J53" s="217">
        <v>0</v>
      </c>
      <c r="K53" s="96"/>
      <c r="N53" s="9"/>
    </row>
    <row r="54" spans="1:14" s="14" customFormat="1" ht="105" customHeight="1" hidden="1">
      <c r="A54" s="176"/>
      <c r="B54" s="189"/>
      <c r="C54" s="63"/>
      <c r="D54" s="63"/>
      <c r="E54" s="63"/>
      <c r="F54" s="371"/>
      <c r="G54" s="194" t="s">
        <v>94</v>
      </c>
      <c r="H54" s="187">
        <v>1855</v>
      </c>
      <c r="I54" s="246">
        <v>0</v>
      </c>
      <c r="J54" s="217">
        <v>0</v>
      </c>
      <c r="K54" s="96"/>
      <c r="N54" s="9"/>
    </row>
    <row r="55" spans="1:14" s="14" customFormat="1" ht="60" customHeight="1" hidden="1">
      <c r="A55" s="64"/>
      <c r="B55" s="22"/>
      <c r="C55" s="63"/>
      <c r="D55" s="63"/>
      <c r="E55" s="63"/>
      <c r="F55" s="285"/>
      <c r="G55" s="195" t="s">
        <v>65</v>
      </c>
      <c r="H55" s="183">
        <f>H56</f>
        <v>6890</v>
      </c>
      <c r="I55" s="183">
        <v>0</v>
      </c>
      <c r="J55" s="153">
        <v>0</v>
      </c>
      <c r="K55" s="96"/>
      <c r="N55" s="9"/>
    </row>
    <row r="56" spans="1:14" s="14" customFormat="1" ht="87.75" customHeight="1" hidden="1">
      <c r="A56" s="64"/>
      <c r="B56" s="22"/>
      <c r="C56" s="63"/>
      <c r="D56" s="63"/>
      <c r="E56" s="63"/>
      <c r="F56" s="201" t="s">
        <v>52</v>
      </c>
      <c r="G56" s="196" t="s">
        <v>95</v>
      </c>
      <c r="H56" s="187">
        <f>2000+490+4400</f>
        <v>6890</v>
      </c>
      <c r="I56" s="246">
        <v>0</v>
      </c>
      <c r="J56" s="219">
        <v>0</v>
      </c>
      <c r="K56" s="96"/>
      <c r="N56" s="9"/>
    </row>
    <row r="57" spans="1:14" s="14" customFormat="1" ht="132.75" customHeight="1" hidden="1">
      <c r="A57" s="64"/>
      <c r="B57" s="22"/>
      <c r="C57" s="63"/>
      <c r="D57" s="63"/>
      <c r="E57" s="63"/>
      <c r="F57" s="285"/>
      <c r="G57" s="119" t="s">
        <v>68</v>
      </c>
      <c r="H57" s="187">
        <f>H58+H61</f>
        <v>0</v>
      </c>
      <c r="I57" s="187">
        <f>I58+I61</f>
        <v>0</v>
      </c>
      <c r="J57" s="187">
        <f>J58+J61</f>
        <v>0</v>
      </c>
      <c r="K57" s="96"/>
      <c r="N57" s="9"/>
    </row>
    <row r="58" spans="1:14" s="14" customFormat="1" ht="259.5" customHeight="1" hidden="1">
      <c r="A58" s="64"/>
      <c r="B58" s="22"/>
      <c r="C58" s="63"/>
      <c r="D58" s="63"/>
      <c r="E58" s="63"/>
      <c r="F58" s="293" t="s">
        <v>52</v>
      </c>
      <c r="G58" s="196" t="s">
        <v>71</v>
      </c>
      <c r="H58" s="187">
        <f>H59+H60</f>
        <v>0</v>
      </c>
      <c r="I58" s="187">
        <f>I59+I60</f>
        <v>0</v>
      </c>
      <c r="J58" s="187">
        <f>J59+J60</f>
        <v>0</v>
      </c>
      <c r="K58" s="96"/>
      <c r="N58" s="9"/>
    </row>
    <row r="59" spans="1:14" s="14" customFormat="1" ht="54" customHeight="1" hidden="1">
      <c r="A59" s="64"/>
      <c r="B59" s="22"/>
      <c r="C59" s="63"/>
      <c r="D59" s="63"/>
      <c r="E59" s="63"/>
      <c r="F59" s="367" t="s">
        <v>52</v>
      </c>
      <c r="G59" s="196" t="s">
        <v>70</v>
      </c>
      <c r="H59" s="187">
        <v>-7210</v>
      </c>
      <c r="I59" s="246">
        <v>0</v>
      </c>
      <c r="J59" s="219">
        <v>0</v>
      </c>
      <c r="K59" s="96"/>
      <c r="N59" s="9"/>
    </row>
    <row r="60" spans="1:14" s="14" customFormat="1" ht="54" customHeight="1" hidden="1">
      <c r="A60" s="64"/>
      <c r="B60" s="22"/>
      <c r="C60" s="63"/>
      <c r="D60" s="63"/>
      <c r="E60" s="63"/>
      <c r="F60" s="368"/>
      <c r="G60" s="196" t="s">
        <v>56</v>
      </c>
      <c r="H60" s="187">
        <v>7210</v>
      </c>
      <c r="I60" s="246">
        <v>0</v>
      </c>
      <c r="J60" s="219">
        <v>0</v>
      </c>
      <c r="K60" s="96"/>
      <c r="N60" s="9"/>
    </row>
    <row r="61" spans="1:14" s="14" customFormat="1" ht="87.75" customHeight="1" hidden="1">
      <c r="A61" s="64"/>
      <c r="B61" s="22"/>
      <c r="C61" s="63"/>
      <c r="D61" s="63"/>
      <c r="E61" s="63"/>
      <c r="F61" s="368"/>
      <c r="G61" s="196" t="s">
        <v>69</v>
      </c>
      <c r="H61" s="187">
        <f>H62+H63</f>
        <v>0</v>
      </c>
      <c r="I61" s="187">
        <f>I62+I63</f>
        <v>0</v>
      </c>
      <c r="J61" s="187">
        <f>J62+J63</f>
        <v>0</v>
      </c>
      <c r="K61" s="96"/>
      <c r="N61" s="9"/>
    </row>
    <row r="62" spans="1:14" s="14" customFormat="1" ht="58.5" customHeight="1" hidden="1">
      <c r="A62" s="64"/>
      <c r="B62" s="22"/>
      <c r="C62" s="63"/>
      <c r="D62" s="63"/>
      <c r="E62" s="63"/>
      <c r="F62" s="368"/>
      <c r="G62" s="196" t="s">
        <v>96</v>
      </c>
      <c r="H62" s="187">
        <v>-11953.6</v>
      </c>
      <c r="I62" s="246">
        <v>0</v>
      </c>
      <c r="J62" s="219">
        <v>0</v>
      </c>
      <c r="K62" s="96"/>
      <c r="N62" s="9"/>
    </row>
    <row r="63" spans="1:14" s="14" customFormat="1" ht="60" customHeight="1" hidden="1" thickBot="1">
      <c r="A63" s="64"/>
      <c r="B63" s="22"/>
      <c r="C63" s="63"/>
      <c r="D63" s="63"/>
      <c r="E63" s="63"/>
      <c r="F63" s="369"/>
      <c r="G63" s="196" t="s">
        <v>56</v>
      </c>
      <c r="H63" s="187">
        <v>11953.6</v>
      </c>
      <c r="I63" s="246">
        <v>0</v>
      </c>
      <c r="J63" s="219">
        <v>0</v>
      </c>
      <c r="K63" s="96"/>
      <c r="N63" s="9"/>
    </row>
    <row r="64" spans="1:14" s="14" customFormat="1" ht="59.25" customHeight="1" hidden="1">
      <c r="A64" s="64"/>
      <c r="B64" s="22"/>
      <c r="C64" s="63"/>
      <c r="D64" s="63"/>
      <c r="E64" s="63"/>
      <c r="F64" s="205"/>
      <c r="G64" s="206" t="s">
        <v>47</v>
      </c>
      <c r="H64" s="207">
        <f aca="true" t="shared" si="0" ref="H64:J65">H65</f>
        <v>0</v>
      </c>
      <c r="I64" s="207">
        <f t="shared" si="0"/>
        <v>0</v>
      </c>
      <c r="J64" s="207">
        <f t="shared" si="0"/>
        <v>0</v>
      </c>
      <c r="K64" s="96"/>
      <c r="N64" s="9"/>
    </row>
    <row r="65" spans="1:14" s="14" customFormat="1" ht="75.75" customHeight="1" hidden="1">
      <c r="A65" s="64"/>
      <c r="B65" s="22"/>
      <c r="C65" s="63"/>
      <c r="D65" s="63"/>
      <c r="E65" s="63"/>
      <c r="F65" s="363" t="s">
        <v>35</v>
      </c>
      <c r="G65" s="247" t="s">
        <v>73</v>
      </c>
      <c r="H65" s="209">
        <f t="shared" si="0"/>
        <v>0</v>
      </c>
      <c r="I65" s="209">
        <f t="shared" si="0"/>
        <v>0</v>
      </c>
      <c r="J65" s="209">
        <f t="shared" si="0"/>
        <v>0</v>
      </c>
      <c r="K65" s="96"/>
      <c r="N65" s="9"/>
    </row>
    <row r="66" spans="1:14" s="14" customFormat="1" ht="93" customHeight="1" hidden="1">
      <c r="A66" s="64"/>
      <c r="B66" s="22"/>
      <c r="C66" s="63"/>
      <c r="D66" s="63"/>
      <c r="E66" s="63"/>
      <c r="F66" s="364"/>
      <c r="G66" s="248" t="s">
        <v>74</v>
      </c>
      <c r="H66" s="249">
        <f>H67+H68</f>
        <v>0</v>
      </c>
      <c r="I66" s="249">
        <f>I67+I68</f>
        <v>0</v>
      </c>
      <c r="J66" s="249">
        <f>J67+J68</f>
        <v>0</v>
      </c>
      <c r="K66" s="96"/>
      <c r="N66" s="9"/>
    </row>
    <row r="67" spans="1:14" s="14" customFormat="1" ht="49.5" customHeight="1" hidden="1">
      <c r="A67" s="64"/>
      <c r="B67" s="22"/>
      <c r="C67" s="63"/>
      <c r="D67" s="63"/>
      <c r="E67" s="63"/>
      <c r="F67" s="364"/>
      <c r="G67" s="248" t="s">
        <v>56</v>
      </c>
      <c r="H67" s="249">
        <v>-3.1</v>
      </c>
      <c r="I67" s="209">
        <v>0</v>
      </c>
      <c r="J67" s="210">
        <v>0</v>
      </c>
      <c r="K67" s="96"/>
      <c r="N67" s="9"/>
    </row>
    <row r="68" spans="1:14" s="14" customFormat="1" ht="42" customHeight="1" hidden="1" thickBot="1">
      <c r="A68" s="64"/>
      <c r="B68" s="22"/>
      <c r="C68" s="63"/>
      <c r="D68" s="63"/>
      <c r="E68" s="63"/>
      <c r="F68" s="337"/>
      <c r="G68" s="248" t="s">
        <v>75</v>
      </c>
      <c r="H68" s="249">
        <v>3.1</v>
      </c>
      <c r="I68" s="209">
        <v>0</v>
      </c>
      <c r="J68" s="210">
        <v>0</v>
      </c>
      <c r="K68" s="96"/>
      <c r="N68" s="9"/>
    </row>
    <row r="69" spans="1:14" s="14" customFormat="1" ht="54.75" customHeight="1" thickBot="1">
      <c r="A69" s="64"/>
      <c r="B69" s="22"/>
      <c r="C69" s="63"/>
      <c r="D69" s="63"/>
      <c r="E69" s="63"/>
      <c r="F69" s="234"/>
      <c r="G69" s="197" t="s">
        <v>90</v>
      </c>
      <c r="H69" s="182">
        <f aca="true" t="shared" si="1" ref="H69:J70">H70</f>
        <v>2896.9</v>
      </c>
      <c r="I69" s="182">
        <f t="shared" si="1"/>
        <v>0</v>
      </c>
      <c r="J69" s="182">
        <f t="shared" si="1"/>
        <v>0</v>
      </c>
      <c r="K69" s="96"/>
      <c r="N69" s="9"/>
    </row>
    <row r="70" spans="1:14" s="14" customFormat="1" ht="62.25" customHeight="1" hidden="1">
      <c r="A70" s="64"/>
      <c r="B70" s="22"/>
      <c r="C70" s="63"/>
      <c r="D70" s="63"/>
      <c r="E70" s="63"/>
      <c r="F70" s="208"/>
      <c r="G70" s="198" t="s">
        <v>91</v>
      </c>
      <c r="H70" s="185">
        <f t="shared" si="1"/>
        <v>2896.9</v>
      </c>
      <c r="I70" s="185">
        <f t="shared" si="1"/>
        <v>0</v>
      </c>
      <c r="J70" s="185">
        <f t="shared" si="1"/>
        <v>0</v>
      </c>
      <c r="K70" s="96"/>
      <c r="N70" s="9"/>
    </row>
    <row r="71" spans="1:14" s="14" customFormat="1" ht="54" customHeight="1" hidden="1" thickBot="1">
      <c r="A71" s="64"/>
      <c r="B71" s="22"/>
      <c r="C71" s="63"/>
      <c r="D71" s="63"/>
      <c r="E71" s="63"/>
      <c r="F71" s="201" t="s">
        <v>35</v>
      </c>
      <c r="G71" s="199" t="s">
        <v>75</v>
      </c>
      <c r="H71" s="188">
        <v>2896.9</v>
      </c>
      <c r="I71" s="186">
        <v>0</v>
      </c>
      <c r="J71" s="175">
        <v>0</v>
      </c>
      <c r="K71" s="96"/>
      <c r="N71" s="9"/>
    </row>
    <row r="72" spans="1:14" s="42" customFormat="1" ht="57" customHeight="1">
      <c r="A72" s="61"/>
      <c r="B72" s="60"/>
      <c r="C72" s="59"/>
      <c r="D72" s="59"/>
      <c r="E72" s="59"/>
      <c r="F72" s="205"/>
      <c r="G72" s="206" t="s">
        <v>53</v>
      </c>
      <c r="H72" s="207">
        <f>H73+H78</f>
        <v>-3482.8</v>
      </c>
      <c r="I72" s="207">
        <f>I73+I78</f>
        <v>0</v>
      </c>
      <c r="J72" s="207">
        <f>J73+J78</f>
        <v>0</v>
      </c>
      <c r="K72" s="68"/>
      <c r="N72" s="43"/>
    </row>
    <row r="73" spans="1:14" s="42" customFormat="1" ht="60" customHeight="1" hidden="1">
      <c r="A73" s="61"/>
      <c r="B73" s="60"/>
      <c r="C73" s="59"/>
      <c r="D73" s="59"/>
      <c r="E73" s="59"/>
      <c r="F73" s="239"/>
      <c r="G73" s="235" t="s">
        <v>59</v>
      </c>
      <c r="H73" s="214">
        <f>H74</f>
        <v>0</v>
      </c>
      <c r="I73" s="214">
        <f>I74</f>
        <v>0</v>
      </c>
      <c r="J73" s="214">
        <f>J74</f>
        <v>0</v>
      </c>
      <c r="K73" s="68"/>
      <c r="N73" s="43"/>
    </row>
    <row r="74" spans="1:14" s="42" customFormat="1" ht="96" customHeight="1" hidden="1">
      <c r="A74" s="62"/>
      <c r="B74" s="60"/>
      <c r="C74" s="59"/>
      <c r="D74" s="59"/>
      <c r="E74" s="59"/>
      <c r="F74" s="338" t="s">
        <v>35</v>
      </c>
      <c r="G74" s="236" t="s">
        <v>72</v>
      </c>
      <c r="H74" s="217">
        <f>H76+H77</f>
        <v>0</v>
      </c>
      <c r="I74" s="217">
        <f>I76+I77</f>
        <v>0</v>
      </c>
      <c r="J74" s="217">
        <f>J76+J77</f>
        <v>0</v>
      </c>
      <c r="K74" s="68"/>
      <c r="N74" s="43"/>
    </row>
    <row r="75" spans="1:14" s="42" customFormat="1" ht="30" customHeight="1" hidden="1">
      <c r="A75" s="67"/>
      <c r="B75" s="60"/>
      <c r="C75" s="59"/>
      <c r="D75" s="59"/>
      <c r="E75" s="59"/>
      <c r="F75" s="339"/>
      <c r="G75" s="236" t="s">
        <v>48</v>
      </c>
      <c r="H75" s="217"/>
      <c r="I75" s="217"/>
      <c r="J75" s="219"/>
      <c r="K75" s="68"/>
      <c r="N75" s="43"/>
    </row>
    <row r="76" spans="1:14" s="42" customFormat="1" ht="51.75" customHeight="1" hidden="1">
      <c r="A76" s="67"/>
      <c r="B76" s="60"/>
      <c r="C76" s="59"/>
      <c r="D76" s="59"/>
      <c r="E76" s="59"/>
      <c r="F76" s="339"/>
      <c r="G76" s="237" t="s">
        <v>56</v>
      </c>
      <c r="H76" s="217">
        <v>-1.5</v>
      </c>
      <c r="I76" s="217">
        <v>0</v>
      </c>
      <c r="J76" s="217">
        <v>0</v>
      </c>
      <c r="K76" s="68"/>
      <c r="N76" s="43"/>
    </row>
    <row r="77" spans="1:14" s="42" customFormat="1" ht="36.75" customHeight="1" hidden="1">
      <c r="A77" s="67"/>
      <c r="B77" s="60"/>
      <c r="C77" s="59"/>
      <c r="D77" s="59"/>
      <c r="E77" s="59"/>
      <c r="F77" s="339"/>
      <c r="G77" s="237" t="s">
        <v>45</v>
      </c>
      <c r="H77" s="217">
        <v>1.5</v>
      </c>
      <c r="I77" s="215">
        <v>0</v>
      </c>
      <c r="J77" s="175">
        <v>0</v>
      </c>
      <c r="K77" s="68"/>
      <c r="N77" s="43"/>
    </row>
    <row r="78" spans="1:14" s="42" customFormat="1" ht="51.75" customHeight="1" hidden="1">
      <c r="A78" s="67"/>
      <c r="B78" s="60"/>
      <c r="C78" s="59"/>
      <c r="D78" s="59"/>
      <c r="E78" s="59"/>
      <c r="F78" s="250"/>
      <c r="G78" s="240" t="s">
        <v>88</v>
      </c>
      <c r="H78" s="217">
        <f>H79</f>
        <v>-3482.8</v>
      </c>
      <c r="I78" s="217">
        <f>I79</f>
        <v>0</v>
      </c>
      <c r="J78" s="217">
        <f>J79</f>
        <v>0</v>
      </c>
      <c r="K78" s="68"/>
      <c r="N78" s="43"/>
    </row>
    <row r="79" spans="1:14" s="42" customFormat="1" ht="54" customHeight="1" hidden="1" thickBot="1">
      <c r="A79" s="67"/>
      <c r="B79" s="60"/>
      <c r="C79" s="59"/>
      <c r="D79" s="59"/>
      <c r="E79" s="59"/>
      <c r="F79" s="233" t="s">
        <v>35</v>
      </c>
      <c r="G79" s="251" t="s">
        <v>89</v>
      </c>
      <c r="H79" s="218">
        <v>-3482.8</v>
      </c>
      <c r="I79" s="218">
        <v>0</v>
      </c>
      <c r="J79" s="238">
        <v>0</v>
      </c>
      <c r="K79" s="68"/>
      <c r="N79" s="43"/>
    </row>
    <row r="80" spans="1:14" s="42" customFormat="1" ht="70.5" customHeight="1" thickBot="1">
      <c r="A80" s="62"/>
      <c r="B80" s="60"/>
      <c r="C80" s="59"/>
      <c r="D80" s="59"/>
      <c r="E80" s="59"/>
      <c r="F80" s="221"/>
      <c r="G80" s="222" t="s">
        <v>50</v>
      </c>
      <c r="H80" s="184">
        <f>H81+H84</f>
        <v>-618.7000000000003</v>
      </c>
      <c r="I80" s="184">
        <f>I81+I84</f>
        <v>0</v>
      </c>
      <c r="J80" s="184">
        <f>J81+J84</f>
        <v>0</v>
      </c>
      <c r="K80" s="68"/>
      <c r="N80" s="43"/>
    </row>
    <row r="81" spans="1:14" s="42" customFormat="1" ht="58.5" customHeight="1" hidden="1">
      <c r="A81" s="66"/>
      <c r="B81" s="60"/>
      <c r="C81" s="59"/>
      <c r="D81" s="59"/>
      <c r="E81" s="59"/>
      <c r="F81" s="202"/>
      <c r="G81" s="212" t="s">
        <v>76</v>
      </c>
      <c r="H81" s="214">
        <f>H82+H83</f>
        <v>1322.6999999999998</v>
      </c>
      <c r="I81" s="214">
        <f>I82</f>
        <v>0</v>
      </c>
      <c r="J81" s="214">
        <f>J82</f>
        <v>0</v>
      </c>
      <c r="K81" s="68"/>
      <c r="N81" s="43"/>
    </row>
    <row r="82" spans="1:14" s="42" customFormat="1" ht="69" customHeight="1" hidden="1">
      <c r="A82" s="66"/>
      <c r="B82" s="60"/>
      <c r="C82" s="59"/>
      <c r="D82" s="59"/>
      <c r="E82" s="59"/>
      <c r="F82" s="336" t="s">
        <v>35</v>
      </c>
      <c r="G82" s="211" t="s">
        <v>79</v>
      </c>
      <c r="H82" s="215">
        <v>415.9</v>
      </c>
      <c r="I82" s="215">
        <v>0</v>
      </c>
      <c r="J82" s="215">
        <v>0</v>
      </c>
      <c r="K82" s="68"/>
      <c r="N82" s="43"/>
    </row>
    <row r="83" spans="1:14" s="42" customFormat="1" ht="84" customHeight="1" hidden="1">
      <c r="A83" s="67"/>
      <c r="B83" s="60"/>
      <c r="C83" s="59"/>
      <c r="D83" s="59"/>
      <c r="E83" s="59"/>
      <c r="F83" s="337"/>
      <c r="G83" s="211" t="s">
        <v>80</v>
      </c>
      <c r="H83" s="220">
        <v>906.8</v>
      </c>
      <c r="I83" s="220">
        <v>0</v>
      </c>
      <c r="J83" s="220">
        <v>0</v>
      </c>
      <c r="K83" s="68"/>
      <c r="N83" s="43"/>
    </row>
    <row r="84" spans="1:14" s="42" customFormat="1" ht="105.75" customHeight="1" hidden="1">
      <c r="A84" s="62"/>
      <c r="B84" s="60"/>
      <c r="C84" s="59"/>
      <c r="D84" s="59"/>
      <c r="E84" s="59"/>
      <c r="F84" s="201"/>
      <c r="G84" s="213" t="s">
        <v>77</v>
      </c>
      <c r="H84" s="154">
        <f aca="true" t="shared" si="2" ref="H84:J85">H85</f>
        <v>-1941.4</v>
      </c>
      <c r="I84" s="154">
        <f t="shared" si="2"/>
        <v>0</v>
      </c>
      <c r="J84" s="154">
        <f t="shared" si="2"/>
        <v>0</v>
      </c>
      <c r="K84" s="102"/>
      <c r="N84" s="43"/>
    </row>
    <row r="85" spans="1:14" s="42" customFormat="1" ht="64.5" customHeight="1" hidden="1">
      <c r="A85" s="62"/>
      <c r="B85" s="60"/>
      <c r="C85" s="59"/>
      <c r="D85" s="59"/>
      <c r="E85" s="59"/>
      <c r="F85" s="377" t="s">
        <v>35</v>
      </c>
      <c r="G85" s="211" t="s">
        <v>78</v>
      </c>
      <c r="H85" s="216">
        <f t="shared" si="2"/>
        <v>-1941.4</v>
      </c>
      <c r="I85" s="216">
        <f t="shared" si="2"/>
        <v>0</v>
      </c>
      <c r="J85" s="216">
        <f t="shared" si="2"/>
        <v>0</v>
      </c>
      <c r="K85" s="102"/>
      <c r="N85" s="43"/>
    </row>
    <row r="86" spans="1:14" s="42" customFormat="1" ht="60" customHeight="1" hidden="1" thickBot="1">
      <c r="A86" s="67"/>
      <c r="B86" s="60"/>
      <c r="C86" s="59"/>
      <c r="D86" s="59"/>
      <c r="E86" s="59"/>
      <c r="F86" s="364"/>
      <c r="G86" s="243" t="s">
        <v>56</v>
      </c>
      <c r="H86" s="216">
        <v>-1941.4</v>
      </c>
      <c r="I86" s="216">
        <v>0</v>
      </c>
      <c r="J86" s="244">
        <v>0</v>
      </c>
      <c r="K86" s="102"/>
      <c r="N86" s="43"/>
    </row>
    <row r="87" spans="1:14" s="42" customFormat="1" ht="101.25" customHeight="1" thickBot="1">
      <c r="A87" s="66"/>
      <c r="B87" s="60"/>
      <c r="C87" s="59"/>
      <c r="D87" s="59"/>
      <c r="E87" s="59"/>
      <c r="F87" s="242"/>
      <c r="G87" s="193" t="s">
        <v>54</v>
      </c>
      <c r="H87" s="182">
        <f>H88+H93+H90</f>
        <v>3442.3</v>
      </c>
      <c r="I87" s="182">
        <f>I88+I93+I90</f>
        <v>0</v>
      </c>
      <c r="J87" s="182">
        <f>J88+J93+J90</f>
        <v>0</v>
      </c>
      <c r="K87" s="102"/>
      <c r="N87" s="43"/>
    </row>
    <row r="88" spans="1:14" s="42" customFormat="1" ht="151.5" customHeight="1" hidden="1">
      <c r="A88" s="66"/>
      <c r="B88" s="60"/>
      <c r="C88" s="59"/>
      <c r="D88" s="59"/>
      <c r="E88" s="59"/>
      <c r="F88" s="231"/>
      <c r="G88" s="228" t="s">
        <v>55</v>
      </c>
      <c r="H88" s="230">
        <f>H89</f>
        <v>-490</v>
      </c>
      <c r="I88" s="230">
        <f>I89</f>
        <v>0</v>
      </c>
      <c r="J88" s="230">
        <f>J89</f>
        <v>0</v>
      </c>
      <c r="K88" s="102"/>
      <c r="N88" s="43"/>
    </row>
    <row r="89" spans="1:14" s="42" customFormat="1" ht="69" customHeight="1" hidden="1">
      <c r="A89" s="67"/>
      <c r="B89" s="60"/>
      <c r="C89" s="59"/>
      <c r="D89" s="59"/>
      <c r="E89" s="59"/>
      <c r="F89" s="232" t="s">
        <v>52</v>
      </c>
      <c r="G89" s="229" t="s">
        <v>60</v>
      </c>
      <c r="H89" s="217">
        <v>-490</v>
      </c>
      <c r="I89" s="217">
        <v>0</v>
      </c>
      <c r="J89" s="219">
        <v>0</v>
      </c>
      <c r="K89" s="102"/>
      <c r="N89" s="43"/>
    </row>
    <row r="90" spans="1:14" s="42" customFormat="1" ht="87" customHeight="1" hidden="1">
      <c r="A90" s="67"/>
      <c r="B90" s="60"/>
      <c r="C90" s="59"/>
      <c r="D90" s="59"/>
      <c r="E90" s="59"/>
      <c r="F90" s="294"/>
      <c r="G90" s="295" t="s">
        <v>108</v>
      </c>
      <c r="H90" s="220">
        <f>H91</f>
        <v>1900</v>
      </c>
      <c r="I90" s="220">
        <f>I91</f>
        <v>0</v>
      </c>
      <c r="J90" s="220">
        <f>J91</f>
        <v>0</v>
      </c>
      <c r="K90" s="102"/>
      <c r="N90" s="43"/>
    </row>
    <row r="91" spans="1:14" s="42" customFormat="1" ht="226.5" customHeight="1" hidden="1">
      <c r="A91" s="67"/>
      <c r="B91" s="60"/>
      <c r="C91" s="59"/>
      <c r="D91" s="59"/>
      <c r="E91" s="59"/>
      <c r="F91" s="378" t="s">
        <v>35</v>
      </c>
      <c r="G91" s="298" t="s">
        <v>109</v>
      </c>
      <c r="H91" s="147">
        <v>1900</v>
      </c>
      <c r="I91" s="147">
        <v>0</v>
      </c>
      <c r="J91" s="299">
        <v>0</v>
      </c>
      <c r="K91" s="102"/>
      <c r="N91" s="43"/>
    </row>
    <row r="92" spans="1:14" s="42" customFormat="1" ht="74.25" customHeight="1" hidden="1">
      <c r="A92" s="67"/>
      <c r="B92" s="60"/>
      <c r="C92" s="59"/>
      <c r="D92" s="59"/>
      <c r="E92" s="59"/>
      <c r="F92" s="379"/>
      <c r="G92" s="301" t="s">
        <v>97</v>
      </c>
      <c r="H92" s="209">
        <f aca="true" t="shared" si="3" ref="H92:J93">H93</f>
        <v>2032.3</v>
      </c>
      <c r="I92" s="209">
        <f t="shared" si="3"/>
        <v>0</v>
      </c>
      <c r="J92" s="209">
        <f t="shared" si="3"/>
        <v>0</v>
      </c>
      <c r="K92" s="102"/>
      <c r="N92" s="43"/>
    </row>
    <row r="93" spans="1:14" s="42" customFormat="1" ht="92.25" customHeight="1" hidden="1">
      <c r="A93" s="67"/>
      <c r="B93" s="60"/>
      <c r="C93" s="59"/>
      <c r="D93" s="59"/>
      <c r="E93" s="59"/>
      <c r="F93" s="296"/>
      <c r="G93" s="228" t="s">
        <v>81</v>
      </c>
      <c r="H93" s="297">
        <f t="shared" si="3"/>
        <v>2032.3</v>
      </c>
      <c r="I93" s="297">
        <f t="shared" si="3"/>
        <v>0</v>
      </c>
      <c r="J93" s="297">
        <f t="shared" si="3"/>
        <v>0</v>
      </c>
      <c r="K93" s="102"/>
      <c r="N93" s="43"/>
    </row>
    <row r="94" spans="1:14" s="42" customFormat="1" ht="84.75" customHeight="1" hidden="1">
      <c r="A94" s="67"/>
      <c r="B94" s="60"/>
      <c r="C94" s="59"/>
      <c r="D94" s="59"/>
      <c r="E94" s="59"/>
      <c r="F94" s="252"/>
      <c r="G94" s="229" t="s">
        <v>110</v>
      </c>
      <c r="H94" s="253">
        <f>H95+H96</f>
        <v>2032.3</v>
      </c>
      <c r="I94" s="253">
        <f>I95+I96</f>
        <v>0</v>
      </c>
      <c r="J94" s="253">
        <f>J95+J96</f>
        <v>0</v>
      </c>
      <c r="K94" s="102"/>
      <c r="N94" s="43"/>
    </row>
    <row r="95" spans="1:14" s="42" customFormat="1" ht="77.25" customHeight="1" hidden="1">
      <c r="A95" s="67"/>
      <c r="B95" s="60"/>
      <c r="C95" s="59"/>
      <c r="D95" s="59"/>
      <c r="E95" s="59"/>
      <c r="F95" s="254" t="s">
        <v>35</v>
      </c>
      <c r="G95" s="255" t="s">
        <v>87</v>
      </c>
      <c r="H95" s="256">
        <v>450</v>
      </c>
      <c r="I95" s="256">
        <v>0</v>
      </c>
      <c r="J95" s="256">
        <v>0</v>
      </c>
      <c r="K95" s="102"/>
      <c r="N95" s="43"/>
    </row>
    <row r="96" spans="1:14" s="42" customFormat="1" ht="90.75" customHeight="1" hidden="1" thickBot="1">
      <c r="A96" s="67"/>
      <c r="B96" s="60"/>
      <c r="C96" s="59"/>
      <c r="D96" s="59"/>
      <c r="E96" s="59"/>
      <c r="F96" s="257" t="s">
        <v>24</v>
      </c>
      <c r="G96" s="258" t="s">
        <v>56</v>
      </c>
      <c r="H96" s="259">
        <f>2032.3-450</f>
        <v>1582.3</v>
      </c>
      <c r="I96" s="260">
        <v>0</v>
      </c>
      <c r="J96" s="261">
        <v>0</v>
      </c>
      <c r="K96" s="102"/>
      <c r="N96" s="43"/>
    </row>
    <row r="97" spans="1:16" s="42" customFormat="1" ht="66" customHeight="1" thickBot="1">
      <c r="A97" s="66"/>
      <c r="B97" s="60"/>
      <c r="C97" s="59"/>
      <c r="D97" s="59"/>
      <c r="E97" s="59"/>
      <c r="F97" s="242"/>
      <c r="G97" s="193" t="s">
        <v>58</v>
      </c>
      <c r="H97" s="182">
        <f aca="true" t="shared" si="4" ref="H97:J98">H98</f>
        <v>-5227.7</v>
      </c>
      <c r="I97" s="182">
        <f t="shared" si="4"/>
        <v>0</v>
      </c>
      <c r="J97" s="182">
        <f t="shared" si="4"/>
        <v>0</v>
      </c>
      <c r="K97" s="176"/>
      <c r="L97" s="178"/>
      <c r="M97" s="179"/>
      <c r="N97" s="177"/>
      <c r="O97" s="180"/>
      <c r="P97" s="181"/>
    </row>
    <row r="98" spans="1:14" s="42" customFormat="1" ht="59.25" customHeight="1" hidden="1">
      <c r="A98" s="62"/>
      <c r="B98" s="60"/>
      <c r="C98" s="59"/>
      <c r="D98" s="59"/>
      <c r="E98" s="59"/>
      <c r="F98" s="231"/>
      <c r="G98" s="241" t="s">
        <v>83</v>
      </c>
      <c r="H98" s="185">
        <f t="shared" si="4"/>
        <v>-5227.7</v>
      </c>
      <c r="I98" s="185">
        <f t="shared" si="4"/>
        <v>0</v>
      </c>
      <c r="J98" s="185">
        <f t="shared" si="4"/>
        <v>0</v>
      </c>
      <c r="K98" s="68"/>
      <c r="N98" s="43"/>
    </row>
    <row r="99" spans="1:14" s="42" customFormat="1" ht="132.75" customHeight="1" hidden="1">
      <c r="A99" s="67"/>
      <c r="B99" s="60"/>
      <c r="C99" s="59"/>
      <c r="D99" s="59"/>
      <c r="E99" s="59"/>
      <c r="F99" s="245" t="s">
        <v>57</v>
      </c>
      <c r="G99" s="196" t="s">
        <v>84</v>
      </c>
      <c r="H99" s="187">
        <v>-5227.7</v>
      </c>
      <c r="I99" s="246">
        <v>0</v>
      </c>
      <c r="J99" s="219">
        <v>0</v>
      </c>
      <c r="K99" s="68"/>
      <c r="N99" s="43"/>
    </row>
    <row r="100" spans="1:14" s="42" customFormat="1" ht="59.25" customHeight="1" thickBot="1">
      <c r="A100" s="67"/>
      <c r="B100" s="60"/>
      <c r="C100" s="59"/>
      <c r="D100" s="59"/>
      <c r="E100" s="59"/>
      <c r="F100" s="263"/>
      <c r="G100" s="264" t="s">
        <v>99</v>
      </c>
      <c r="H100" s="265">
        <f aca="true" t="shared" si="5" ref="H100:J101">H101</f>
        <v>4000</v>
      </c>
      <c r="I100" s="265">
        <f t="shared" si="5"/>
        <v>0</v>
      </c>
      <c r="J100" s="265">
        <f t="shared" si="5"/>
        <v>0</v>
      </c>
      <c r="K100" s="68"/>
      <c r="N100" s="43"/>
    </row>
    <row r="101" spans="1:14" s="42" customFormat="1" ht="60" customHeight="1" hidden="1">
      <c r="A101" s="67"/>
      <c r="B101" s="60"/>
      <c r="C101" s="59"/>
      <c r="D101" s="59"/>
      <c r="E101" s="59"/>
      <c r="F101" s="266"/>
      <c r="G101" s="267" t="s">
        <v>59</v>
      </c>
      <c r="H101" s="227">
        <f t="shared" si="5"/>
        <v>4000</v>
      </c>
      <c r="I101" s="227">
        <f t="shared" si="5"/>
        <v>0</v>
      </c>
      <c r="J101" s="227">
        <f t="shared" si="5"/>
        <v>0</v>
      </c>
      <c r="K101" s="68"/>
      <c r="N101" s="43"/>
    </row>
    <row r="102" spans="1:14" s="42" customFormat="1" ht="102" customHeight="1" hidden="1" thickBot="1">
      <c r="A102" s="67"/>
      <c r="B102" s="60"/>
      <c r="C102" s="59"/>
      <c r="D102" s="59"/>
      <c r="E102" s="59"/>
      <c r="F102" s="268" t="s">
        <v>35</v>
      </c>
      <c r="G102" s="269" t="s">
        <v>103</v>
      </c>
      <c r="H102" s="270">
        <v>4000</v>
      </c>
      <c r="I102" s="270">
        <v>0</v>
      </c>
      <c r="J102" s="271">
        <v>0</v>
      </c>
      <c r="K102" s="68"/>
      <c r="N102" s="43"/>
    </row>
    <row r="103" spans="1:14" s="42" customFormat="1" ht="60" customHeight="1" thickBot="1">
      <c r="A103" s="67"/>
      <c r="B103" s="60"/>
      <c r="C103" s="59"/>
      <c r="D103" s="59"/>
      <c r="E103" s="59"/>
      <c r="F103" s="272"/>
      <c r="G103" s="273" t="s">
        <v>66</v>
      </c>
      <c r="H103" s="274">
        <f>H104+H105</f>
        <v>650</v>
      </c>
      <c r="I103" s="274">
        <f>I104</f>
        <v>0</v>
      </c>
      <c r="J103" s="274">
        <f>J104</f>
        <v>0</v>
      </c>
      <c r="K103" s="68"/>
      <c r="N103" s="43"/>
    </row>
    <row r="104" spans="1:14" s="42" customFormat="1" ht="90.75" customHeight="1" hidden="1">
      <c r="A104" s="67"/>
      <c r="B104" s="60"/>
      <c r="C104" s="59"/>
      <c r="D104" s="59"/>
      <c r="E104" s="59"/>
      <c r="F104" s="353" t="s">
        <v>35</v>
      </c>
      <c r="G104" s="275" t="s">
        <v>67</v>
      </c>
      <c r="H104" s="277">
        <v>50</v>
      </c>
      <c r="I104" s="214">
        <v>0</v>
      </c>
      <c r="J104" s="279">
        <v>0</v>
      </c>
      <c r="K104" s="68"/>
      <c r="N104" s="43"/>
    </row>
    <row r="105" spans="1:14" s="42" customFormat="1" ht="53.25" customHeight="1" hidden="1" thickBot="1">
      <c r="A105" s="67"/>
      <c r="B105" s="60"/>
      <c r="C105" s="59"/>
      <c r="D105" s="59"/>
      <c r="E105" s="59"/>
      <c r="F105" s="354"/>
      <c r="G105" s="276" t="s">
        <v>100</v>
      </c>
      <c r="H105" s="218">
        <v>600</v>
      </c>
      <c r="I105" s="278">
        <v>0</v>
      </c>
      <c r="J105" s="280">
        <v>0</v>
      </c>
      <c r="K105" s="68"/>
      <c r="N105" s="43"/>
    </row>
    <row r="106" spans="1:14" s="45" customFormat="1" ht="106.5" customHeight="1" thickBot="1">
      <c r="A106" s="365" t="s">
        <v>9</v>
      </c>
      <c r="B106" s="366"/>
      <c r="C106" s="190">
        <f>C42+C44+C51+C52</f>
        <v>6500</v>
      </c>
      <c r="D106" s="190">
        <v>0</v>
      </c>
      <c r="E106" s="190">
        <v>0</v>
      </c>
      <c r="F106" s="375" t="s">
        <v>98</v>
      </c>
      <c r="G106" s="376"/>
      <c r="H106" s="170">
        <f>H42+H51+H69+H87+H80+H72+H64+H97+H103+H100</f>
        <v>6550</v>
      </c>
      <c r="I106" s="170">
        <f>I42+I51+I69+I87+I80+I72+I64+I97+I103+I100</f>
        <v>0</v>
      </c>
      <c r="J106" s="170">
        <f>J42+J51+J69+J87+J80+J72+J64+J97+J103+J100</f>
        <v>0</v>
      </c>
      <c r="K106" s="103"/>
      <c r="N106" s="44"/>
    </row>
    <row r="107" spans="1:11" s="45" customFormat="1" ht="52.5" customHeight="1" thickBot="1">
      <c r="A107" s="365" t="s">
        <v>8</v>
      </c>
      <c r="B107" s="366"/>
      <c r="C107" s="152">
        <f>C106+C12</f>
        <v>6829.9</v>
      </c>
      <c r="D107" s="152">
        <f>D106+D12</f>
        <v>0</v>
      </c>
      <c r="E107" s="152">
        <f>E106+E12</f>
        <v>0</v>
      </c>
      <c r="F107" s="373" t="s">
        <v>43</v>
      </c>
      <c r="G107" s="374"/>
      <c r="H107" s="152">
        <f>H106+H12</f>
        <v>6879.9</v>
      </c>
      <c r="I107" s="262">
        <f>I106+I12</f>
        <v>0</v>
      </c>
      <c r="J107" s="152">
        <f>J106+J12</f>
        <v>0</v>
      </c>
      <c r="K107" s="104"/>
    </row>
    <row r="108" spans="1:11" s="45" customFormat="1" ht="46.5" customHeight="1">
      <c r="A108" s="372" t="s">
        <v>85</v>
      </c>
      <c r="B108" s="372"/>
      <c r="C108" s="372"/>
      <c r="D108" s="372"/>
      <c r="E108" s="372"/>
      <c r="F108" s="372"/>
      <c r="G108" s="372"/>
      <c r="H108" s="372"/>
      <c r="I108" s="372"/>
      <c r="J108" s="372"/>
      <c r="K108" s="104"/>
    </row>
    <row r="109" spans="1:11" s="18" customFormat="1" ht="60.75" customHeight="1">
      <c r="A109" s="342" t="s">
        <v>34</v>
      </c>
      <c r="B109" s="342"/>
      <c r="C109" s="20" t="s">
        <v>36</v>
      </c>
      <c r="D109" s="19"/>
      <c r="E109" s="19"/>
      <c r="F109" s="121"/>
      <c r="G109" s="343"/>
      <c r="H109" s="344"/>
      <c r="I109" s="344"/>
      <c r="J109" s="6"/>
      <c r="K109" s="105"/>
    </row>
    <row r="110" spans="1:11" s="18" customFormat="1" ht="27.75" customHeight="1" hidden="1">
      <c r="A110" s="342" t="s">
        <v>30</v>
      </c>
      <c r="B110" s="342"/>
      <c r="C110" s="191" t="s">
        <v>27</v>
      </c>
      <c r="D110" s="19"/>
      <c r="E110" s="19"/>
      <c r="F110" s="122"/>
      <c r="G110" s="6" t="s">
        <v>6</v>
      </c>
      <c r="H110" s="156"/>
      <c r="I110" s="157"/>
      <c r="J110" s="6"/>
      <c r="K110" s="106"/>
    </row>
    <row r="111" spans="1:11" s="18" customFormat="1" ht="33" customHeight="1">
      <c r="A111" s="342" t="s">
        <v>31</v>
      </c>
      <c r="B111" s="342"/>
      <c r="C111" s="20" t="s">
        <v>37</v>
      </c>
      <c r="D111" s="19"/>
      <c r="E111" s="19"/>
      <c r="F111" s="121"/>
      <c r="G111" s="343"/>
      <c r="H111" s="344"/>
      <c r="I111" s="344"/>
      <c r="J111" s="6"/>
      <c r="K111" s="106"/>
    </row>
    <row r="112" spans="1:11" s="18" customFormat="1" ht="36" customHeight="1">
      <c r="A112" s="342" t="s">
        <v>31</v>
      </c>
      <c r="B112" s="342"/>
      <c r="C112" s="20" t="s">
        <v>38</v>
      </c>
      <c r="D112" s="19"/>
      <c r="E112" s="19"/>
      <c r="F112" s="122"/>
      <c r="G112" s="6"/>
      <c r="H112" s="156"/>
      <c r="I112" s="158"/>
      <c r="J112" s="6"/>
      <c r="K112" s="106"/>
    </row>
    <row r="113" spans="1:11" s="18" customFormat="1" ht="36" customHeight="1">
      <c r="A113" s="342" t="s">
        <v>31</v>
      </c>
      <c r="B113" s="342"/>
      <c r="C113" s="20" t="s">
        <v>22</v>
      </c>
      <c r="D113" s="19"/>
      <c r="E113" s="19"/>
      <c r="F113" s="122"/>
      <c r="G113" s="6" t="s">
        <v>6</v>
      </c>
      <c r="H113" s="156"/>
      <c r="I113" s="157"/>
      <c r="J113" s="6"/>
      <c r="K113" s="106"/>
    </row>
    <row r="114" spans="1:11" ht="40.5" customHeight="1">
      <c r="A114" s="342" t="s">
        <v>31</v>
      </c>
      <c r="B114" s="342"/>
      <c r="C114" s="20" t="s">
        <v>39</v>
      </c>
      <c r="D114" s="19"/>
      <c r="E114" s="19"/>
      <c r="F114" s="65"/>
      <c r="G114" s="65"/>
      <c r="H114" s="159"/>
      <c r="I114" s="157"/>
      <c r="J114" s="6"/>
      <c r="K114" s="106"/>
    </row>
    <row r="115" spans="1:10" ht="42" customHeight="1">
      <c r="A115" s="342" t="s">
        <v>31</v>
      </c>
      <c r="B115" s="342"/>
      <c r="C115" s="20" t="s">
        <v>23</v>
      </c>
      <c r="D115" s="19"/>
      <c r="E115" s="19"/>
      <c r="G115" s="109" t="s">
        <v>6</v>
      </c>
      <c r="H115" s="160"/>
      <c r="I115" s="161"/>
      <c r="J115" s="7"/>
    </row>
    <row r="116" spans="1:10" ht="70.5" customHeight="1">
      <c r="A116" s="341" t="s">
        <v>40</v>
      </c>
      <c r="B116" s="341"/>
      <c r="C116" s="20" t="s">
        <v>41</v>
      </c>
      <c r="D116" s="19"/>
      <c r="E116" s="19"/>
      <c r="G116" s="110"/>
      <c r="H116" s="162"/>
      <c r="I116" s="163"/>
      <c r="J116" s="6"/>
    </row>
    <row r="117" spans="3:10" ht="26.25">
      <c r="C117" s="24"/>
      <c r="D117" s="8"/>
      <c r="E117" s="8"/>
      <c r="G117" s="65" t="s">
        <v>6</v>
      </c>
      <c r="H117" s="162"/>
      <c r="I117" s="157"/>
      <c r="J117" s="6"/>
    </row>
    <row r="118" spans="2:10" ht="26.25">
      <c r="B118" s="2"/>
      <c r="C118" s="24"/>
      <c r="D118" s="8"/>
      <c r="E118" s="8"/>
      <c r="G118" s="65"/>
      <c r="H118" s="162"/>
      <c r="I118" s="157"/>
      <c r="J118" s="6"/>
    </row>
    <row r="119" spans="3:10" ht="26.25">
      <c r="C119" s="24"/>
      <c r="D119" s="8"/>
      <c r="E119" s="8"/>
      <c r="F119" s="123"/>
      <c r="G119" s="111"/>
      <c r="H119" s="156"/>
      <c r="I119" s="157"/>
      <c r="J119" s="6"/>
    </row>
    <row r="120" spans="6:10" ht="26.25">
      <c r="F120" s="122"/>
      <c r="G120" s="6" t="s">
        <v>6</v>
      </c>
      <c r="H120" s="164"/>
      <c r="I120" s="157"/>
      <c r="J120" s="92"/>
    </row>
    <row r="121" spans="6:10" ht="26.25">
      <c r="F121" s="122"/>
      <c r="H121" s="165"/>
      <c r="I121" s="166"/>
      <c r="J121" s="94"/>
    </row>
    <row r="122" spans="6:10" ht="25.5">
      <c r="F122" s="122"/>
      <c r="G122" s="6"/>
      <c r="H122" s="165"/>
      <c r="I122" s="167"/>
      <c r="J122" s="94"/>
    </row>
    <row r="123" spans="7:10" ht="25.5">
      <c r="G123" s="6"/>
      <c r="H123" s="165"/>
      <c r="I123" s="167"/>
      <c r="J123" s="94"/>
    </row>
    <row r="124" spans="7:10" ht="25.5">
      <c r="G124" s="6"/>
      <c r="I124" s="167"/>
      <c r="J124" s="94"/>
    </row>
    <row r="125" spans="7:9" ht="25.5">
      <c r="G125" s="6"/>
      <c r="I125" s="167"/>
    </row>
  </sheetData>
  <sheetProtection/>
  <mergeCells count="51">
    <mergeCell ref="A108:J108"/>
    <mergeCell ref="G42:G43"/>
    <mergeCell ref="F42:F43"/>
    <mergeCell ref="H42:H43"/>
    <mergeCell ref="I42:I43"/>
    <mergeCell ref="J42:J43"/>
    <mergeCell ref="A107:B107"/>
    <mergeCell ref="A106:B106"/>
    <mergeCell ref="F59:F63"/>
    <mergeCell ref="F53:F54"/>
    <mergeCell ref="F107:G107"/>
    <mergeCell ref="F106:G106"/>
    <mergeCell ref="F85:F86"/>
    <mergeCell ref="F91:F92"/>
    <mergeCell ref="A13:J13"/>
    <mergeCell ref="A44:A52"/>
    <mergeCell ref="A42:A43"/>
    <mergeCell ref="C42:C43"/>
    <mergeCell ref="F104:F105"/>
    <mergeCell ref="F14:J14"/>
    <mergeCell ref="A40:E40"/>
    <mergeCell ref="F16:F24"/>
    <mergeCell ref="B42:B43"/>
    <mergeCell ref="F65:F68"/>
    <mergeCell ref="A116:B116"/>
    <mergeCell ref="A114:B114"/>
    <mergeCell ref="A115:B115"/>
    <mergeCell ref="A109:B109"/>
    <mergeCell ref="A113:B113"/>
    <mergeCell ref="G111:I111"/>
    <mergeCell ref="A112:B112"/>
    <mergeCell ref="A111:B111"/>
    <mergeCell ref="A110:B110"/>
    <mergeCell ref="G109:I109"/>
    <mergeCell ref="A14:E14"/>
    <mergeCell ref="E42:E43"/>
    <mergeCell ref="D42:D43"/>
    <mergeCell ref="F44:F46"/>
    <mergeCell ref="F82:F83"/>
    <mergeCell ref="F74:F77"/>
    <mergeCell ref="B17:B18"/>
    <mergeCell ref="A4:J4"/>
    <mergeCell ref="A5:I5"/>
    <mergeCell ref="F7:J7"/>
    <mergeCell ref="A7:E7"/>
    <mergeCell ref="A6:I6"/>
    <mergeCell ref="C17:C18"/>
    <mergeCell ref="A17:A18"/>
    <mergeCell ref="D17:D18"/>
    <mergeCell ref="E17:E18"/>
    <mergeCell ref="A9:J9"/>
  </mergeCells>
  <printOptions/>
  <pageMargins left="0.2362204724409449" right="0.2362204724409449" top="0.7480314960629921" bottom="0.7480314960629921" header="0.31496062992125984" footer="0.31496062992125984"/>
  <pageSetup fitToHeight="5" fitToWidth="1" horizontalDpi="600" verticalDpi="600" orientation="landscape" paperSize="9" scale="39" r:id="rId1"/>
  <rowBreaks count="4" manualBreakCount="4">
    <brk id="46" max="9" man="1"/>
    <brk id="58" max="9" man="1"/>
    <brk id="79" max="9" man="1"/>
    <brk id="93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3" sqref="A43"/>
    </sheetView>
  </sheetViews>
  <sheetFormatPr defaultColWidth="9.140625" defaultRowHeight="12"/>
  <cols>
    <col min="1" max="1" width="48.8515625" style="0" customWidth="1"/>
  </cols>
  <sheetData>
    <row r="1" ht="12">
      <c r="A1" s="3" t="s">
        <v>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Танечка</dc:creator>
  <cp:keywords/>
  <dc:description/>
  <cp:lastModifiedBy>Савицкая Алла Сергеевна</cp:lastModifiedBy>
  <cp:lastPrinted>2020-06-19T06:37:04Z</cp:lastPrinted>
  <dcterms:created xsi:type="dcterms:W3CDTF">2010-01-20T11:13:39Z</dcterms:created>
  <dcterms:modified xsi:type="dcterms:W3CDTF">2020-06-19T07:07:42Z</dcterms:modified>
  <cp:category/>
  <cp:version/>
  <cp:contentType/>
  <cp:contentStatus/>
</cp:coreProperties>
</file>