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528" windowWidth="11988" windowHeight="496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'межбюд.трансф'!$A$1:$J$86</definedName>
  </definedNames>
  <calcPr fullCalcOnLoad="1"/>
</workbook>
</file>

<file path=xl/sharedStrings.xml><?xml version="1.0" encoding="utf-8"?>
<sst xmlns="http://schemas.openxmlformats.org/spreadsheetml/2006/main" count="143" uniqueCount="90">
  <si>
    <t>ДОХОДЫ</t>
  </si>
  <si>
    <t>РАСХОДЫ</t>
  </si>
  <si>
    <t>Наименование  доходов</t>
  </si>
  <si>
    <t>Направление  расходов</t>
  </si>
  <si>
    <t>Администрация г.Лыткарино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</si>
  <si>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</si>
  <si>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</si>
  <si>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</si>
  <si>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</si>
  <si>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</si>
  <si>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</si>
  <si>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</si>
  <si>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</si>
  <si>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</si>
  <si>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</si>
  <si>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</si>
  <si>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</si>
  <si>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</si>
  <si>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</si>
  <si>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</si>
  <si>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</si>
  <si>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</si>
  <si>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</si>
  <si>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</si>
  <si>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ИТОГО  по разделу I:</t>
  </si>
  <si>
    <t>Администрация г.о.Лыткарино</t>
  </si>
  <si>
    <t>СУММА
  на 2021 год
(тыс.руб.)</t>
  </si>
  <si>
    <t xml:space="preserve">   ВСЕГО  изменений по  расходам (тыс.рублей):</t>
  </si>
  <si>
    <t>СУММА  
на 2020 год
(тыс.руб.)</t>
  </si>
  <si>
    <t>СУММА 
 на 2022 год
(тыс.руб.)</t>
  </si>
  <si>
    <t>Управление образования г.Лыткарино</t>
  </si>
  <si>
    <t xml:space="preserve">Муниципальная программа «Социальная защита населения»                    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</si>
  <si>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</si>
  <si>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</si>
  <si>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</si>
  <si>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</si>
  <si>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</si>
  <si>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</si>
  <si>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</si>
  <si>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</si>
  <si>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</si>
  <si>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</si>
  <si>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</si>
  <si>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</si>
  <si>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</si>
  <si>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</si>
  <si>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</si>
  <si>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Администрация города Лыткарино</t>
  </si>
  <si>
    <t>2.На основании Уведомления Министерства экономики и финансов Московской области от  №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</si>
  <si>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</si>
  <si>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 xml:space="preserve">Муниципальная программа 
«Безопасность и обеспечение безопасности жизнедеятельности населения»                    </t>
  </si>
  <si>
    <t xml:space="preserve">Муниципальная программа «Образование»                    </t>
  </si>
  <si>
    <t xml:space="preserve">II.  Изменения по предложениям главных распорядителей бюджетных средств. </t>
  </si>
  <si>
    <t>ИТОГО  по разделу II:</t>
  </si>
  <si>
    <t>ИТОГО  по разделу  II:</t>
  </si>
  <si>
    <t xml:space="preserve">Непрограммные расходы </t>
  </si>
  <si>
    <t>СУММА  
на 2021 год
(тыс.руб.)</t>
  </si>
  <si>
    <t>СУММА
  на 2022 год
(тыс.руб.)</t>
  </si>
  <si>
    <t>СУММА 
 на 2023 год
(тыс.руб.)</t>
  </si>
  <si>
    <t xml:space="preserve">Муниципальная программа «Формирование современной комфортной городской среды»   </t>
  </si>
  <si>
    <t xml:space="preserve">Муниципальная программа «Управление имуществом и муниципальными финансами»   </t>
  </si>
  <si>
    <t xml:space="preserve">Муниципальная программа «Развитие и функционирование дорожно-транспортного комплекса»                </t>
  </si>
  <si>
    <t xml:space="preserve">Примечание:
</t>
  </si>
  <si>
    <t xml:space="preserve">Учтены изменения  по расходам на основании  пункта 3  статьи 217 Бюджетного кодекса Российской Федерации </t>
  </si>
  <si>
    <t>Управление ЖКХ и РГИ г. Лыткарино</t>
  </si>
  <si>
    <t xml:space="preserve">Субсидии из бюджета Московской области бюджетам муниципальных образований Московской области на реализацию мероприятий по обеспечению жильем молодых семей </t>
  </si>
  <si>
    <t xml:space="preserve">Муниципальная программа «Жилище»                    </t>
  </si>
  <si>
    <t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на 2021 год и на плановый период 2022 и 2023 годов</t>
  </si>
  <si>
    <t xml:space="preserve">Муниципальная программа «Цифровое муниципальное образование»     </t>
  </si>
  <si>
    <t xml:space="preserve"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 </t>
  </si>
  <si>
    <t xml:space="preserve">Муниципальная программа «Развитие инженерной инфраструктуры и энергоэффективности»                                </t>
  </si>
  <si>
    <t>Субсидии из бюджета Московской области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</si>
  <si>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</si>
  <si>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</si>
  <si>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</si>
  <si>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</si>
  <si>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Налог, взимаемый в связи с применением упрощенной системы налогообложения </t>
  </si>
  <si>
    <t>МРИ №17 по МО</t>
  </si>
  <si>
    <t xml:space="preserve">  Штрафы за мелкое хищение</t>
  </si>
  <si>
    <t>Управление по обеспечению деятельности мировых судей Московской области</t>
  </si>
  <si>
    <t xml:space="preserve">  Штрафы за нарушение правил продажи этилового спирта,  
  алкогольной и спиртосодержащей продукции</t>
  </si>
  <si>
    <t>1.На основании Закона Московской области  от 01.07.2021г. №130/2021-ОЗ «О внесении изменений в Закон Московской области «О бюджете Московской области на 2021 год и на плановый период 2022 и 2023 годов»»</t>
  </si>
  <si>
    <t xml:space="preserve">Муниципальная программа «Развитие инженерной инфраструктуры и энергоэффективности»   </t>
  </si>
  <si>
    <t xml:space="preserve">Штрафы за непредоставление (несообщение) сведений, необходимых для осуществления налогового контроля 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</si>
  <si>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</si>
  <si>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t xml:space="preserve">  Административные штрафы, установленные главой 15 Кодекса    адм. нарушений   (иные штрафы)</t>
  </si>
  <si>
    <t xml:space="preserve"> Административные штрафы, установленные главой 6 Кодекса    адм. нарушений  (иные штрафы)</t>
  </si>
  <si>
    <t xml:space="preserve">Муниципальная программа «Культура»      </t>
  </si>
  <si>
    <t>Изменения  и  дополнения  в  бюджет  городского округа  Лыткарино на  2021 год  и  плановый  период 2022 и  2023  годов  
(уточнение  бюджета - август 2021г.)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</si>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</sst>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89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name val="Arial"/>
      <family val="2"/>
    </font>
    <font>
      <b/>
      <sz val="9"/>
      <name val="Arial"/>
      <family val="2"/>
    </font>
    <font>
      <i/>
      <sz val="1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0"/>
      <name val="Times New Roman"/>
      <family val="1"/>
    </font>
    <font>
      <b/>
      <sz val="19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Times New Roman"/>
      <family val="1"/>
    </font>
    <font>
      <b/>
      <sz val="19"/>
      <color rgb="FFFF0000"/>
      <name val="Times New Roman"/>
      <family val="1"/>
    </font>
    <font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7" fillId="35" borderId="0" xfId="0" applyFont="1" applyFill="1" applyAlignment="1">
      <alignment/>
    </xf>
    <xf numFmtId="0" fontId="77" fillId="35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3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8" fillId="0" borderId="0" xfId="0" applyFont="1" applyAlignment="1">
      <alignment/>
    </xf>
    <xf numFmtId="0" fontId="78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172" fontId="20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73" fontId="20" fillId="33" borderId="10" xfId="0" applyNumberFormat="1" applyFont="1" applyFill="1" applyBorder="1" applyAlignment="1">
      <alignment horizontal="center" vertical="center" wrapText="1"/>
    </xf>
    <xf numFmtId="173" fontId="20" fillId="33" borderId="12" xfId="0" applyNumberFormat="1" applyFont="1" applyFill="1" applyBorder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2" fillId="33" borderId="12" xfId="0" applyNumberFormat="1" applyFont="1" applyFill="1" applyBorder="1" applyAlignment="1">
      <alignment horizontal="center" vertical="center" wrapText="1"/>
    </xf>
    <xf numFmtId="172" fontId="23" fillId="33" borderId="12" xfId="0" applyNumberFormat="1" applyFont="1" applyFill="1" applyBorder="1" applyAlignment="1">
      <alignment horizontal="center" vertical="center" wrapText="1"/>
    </xf>
    <xf numFmtId="172" fontId="20" fillId="33" borderId="12" xfId="0" applyNumberFormat="1" applyFont="1" applyFill="1" applyBorder="1" applyAlignment="1">
      <alignment horizontal="center" vertical="center" wrapText="1"/>
    </xf>
    <xf numFmtId="173" fontId="21" fillId="33" borderId="28" xfId="0" applyNumberFormat="1" applyFont="1" applyFill="1" applyBorder="1" applyAlignment="1">
      <alignment horizontal="center" vertical="center" wrapText="1"/>
    </xf>
    <xf numFmtId="172" fontId="23" fillId="33" borderId="27" xfId="0" applyNumberFormat="1" applyFont="1" applyFill="1" applyBorder="1" applyAlignment="1">
      <alignment horizontal="center" vertical="center" wrapText="1"/>
    </xf>
    <xf numFmtId="173" fontId="20" fillId="33" borderId="29" xfId="0" applyNumberFormat="1" applyFont="1" applyFill="1" applyBorder="1" applyAlignment="1">
      <alignment horizontal="center" vertical="center" wrapText="1"/>
    </xf>
    <xf numFmtId="172" fontId="20" fillId="33" borderId="29" xfId="0" applyNumberFormat="1" applyFont="1" applyFill="1" applyBorder="1" applyAlignment="1">
      <alignment horizontal="center" vertical="center" wrapText="1"/>
    </xf>
    <xf numFmtId="173" fontId="20" fillId="33" borderId="30" xfId="0" applyNumberFormat="1" applyFont="1" applyFill="1" applyBorder="1" applyAlignment="1">
      <alignment horizontal="center" vertical="center" wrapText="1"/>
    </xf>
    <xf numFmtId="172" fontId="22" fillId="33" borderId="30" xfId="0" applyNumberFormat="1" applyFont="1" applyFill="1" applyBorder="1" applyAlignment="1">
      <alignment horizontal="center" vertical="center" wrapText="1"/>
    </xf>
    <xf numFmtId="172" fontId="21" fillId="33" borderId="30" xfId="0" applyNumberFormat="1" applyFont="1" applyFill="1" applyBorder="1" applyAlignment="1">
      <alignment horizontal="center" vertical="center" wrapText="1"/>
    </xf>
    <xf numFmtId="172" fontId="23" fillId="33" borderId="30" xfId="0" applyNumberFormat="1" applyFont="1" applyFill="1" applyBorder="1" applyAlignment="1">
      <alignment horizontal="center" vertical="center" wrapText="1"/>
    </xf>
    <xf numFmtId="172" fontId="20" fillId="33" borderId="30" xfId="0" applyNumberFormat="1" applyFont="1" applyFill="1" applyBorder="1" applyAlignment="1">
      <alignment horizontal="center" vertical="center" wrapText="1"/>
    </xf>
    <xf numFmtId="172" fontId="20" fillId="33" borderId="31" xfId="0" applyNumberFormat="1" applyFont="1" applyFill="1" applyBorder="1" applyAlignment="1">
      <alignment horizontal="center" vertical="center" wrapText="1"/>
    </xf>
    <xf numFmtId="172" fontId="20" fillId="35" borderId="10" xfId="0" applyNumberFormat="1" applyFont="1" applyFill="1" applyBorder="1" applyAlignment="1">
      <alignment horizontal="center" vertical="center" wrapText="1"/>
    </xf>
    <xf numFmtId="172" fontId="20" fillId="35" borderId="1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2" fontId="20" fillId="33" borderId="0" xfId="0" applyNumberFormat="1" applyFont="1" applyFill="1" applyAlignment="1">
      <alignment horizontal="center"/>
    </xf>
    <xf numFmtId="172" fontId="20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172" fontId="20" fillId="0" borderId="0" xfId="0" applyNumberFormat="1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173" fontId="22" fillId="33" borderId="10" xfId="0" applyNumberFormat="1" applyFont="1" applyFill="1" applyBorder="1" applyAlignment="1">
      <alignment horizontal="center" vertical="center" wrapText="1"/>
    </xf>
    <xf numFmtId="172" fontId="23" fillId="33" borderId="10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2" fontId="23" fillId="33" borderId="28" xfId="0" applyNumberFormat="1" applyFont="1" applyFill="1" applyBorder="1" applyAlignment="1">
      <alignment horizontal="center" vertical="center" wrapText="1"/>
    </xf>
    <xf numFmtId="172" fontId="20" fillId="33" borderId="33" xfId="0" applyNumberFormat="1" applyFont="1" applyFill="1" applyBorder="1" applyAlignment="1">
      <alignment horizontal="center" vertical="center" wrapText="1"/>
    </xf>
    <xf numFmtId="172" fontId="22" fillId="33" borderId="34" xfId="0" applyNumberFormat="1" applyFont="1" applyFill="1" applyBorder="1" applyAlignment="1">
      <alignment horizontal="center" vertical="center" wrapText="1"/>
    </xf>
    <xf numFmtId="172" fontId="23" fillId="33" borderId="34" xfId="0" applyNumberFormat="1" applyFont="1" applyFill="1" applyBorder="1" applyAlignment="1">
      <alignment horizontal="center" vertical="center" wrapText="1"/>
    </xf>
    <xf numFmtId="172" fontId="20" fillId="33" borderId="34" xfId="0" applyNumberFormat="1" applyFont="1" applyFill="1" applyBorder="1" applyAlignment="1">
      <alignment horizontal="center" vertical="center" wrapText="1"/>
    </xf>
    <xf numFmtId="172" fontId="20" fillId="33" borderId="35" xfId="0" applyNumberFormat="1" applyFont="1" applyFill="1" applyBorder="1" applyAlignment="1">
      <alignment horizontal="center" vertical="center" wrapText="1"/>
    </xf>
    <xf numFmtId="0" fontId="22" fillId="36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Font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172" fontId="20" fillId="35" borderId="39" xfId="0" applyNumberFormat="1" applyFont="1" applyFill="1" applyBorder="1" applyAlignment="1">
      <alignment horizontal="center" vertical="center" wrapText="1"/>
    </xf>
    <xf numFmtId="172" fontId="20" fillId="35" borderId="39" xfId="0" applyNumberFormat="1" applyFont="1" applyFill="1" applyBorder="1" applyAlignment="1">
      <alignment horizontal="center" vertical="center"/>
    </xf>
    <xf numFmtId="0" fontId="79" fillId="0" borderId="36" xfId="0" applyFont="1" applyBorder="1" applyAlignment="1">
      <alignment horizontal="center" vertical="center" wrapText="1"/>
    </xf>
    <xf numFmtId="172" fontId="22" fillId="33" borderId="19" xfId="0" applyNumberFormat="1" applyFont="1" applyFill="1" applyBorder="1" applyAlignment="1">
      <alignment horizontal="center" vertical="center" wrapText="1"/>
    </xf>
    <xf numFmtId="172" fontId="20" fillId="33" borderId="40" xfId="0" applyNumberFormat="1" applyFont="1" applyFill="1" applyBorder="1" applyAlignment="1">
      <alignment horizontal="center" vertical="center" wrapText="1"/>
    </xf>
    <xf numFmtId="172" fontId="80" fillId="0" borderId="39" xfId="0" applyNumberFormat="1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wrapText="1"/>
    </xf>
    <xf numFmtId="4" fontId="81" fillId="0" borderId="16" xfId="0" applyNumberFormat="1" applyFont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left" wrapText="1"/>
    </xf>
    <xf numFmtId="172" fontId="20" fillId="33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22" fillId="33" borderId="37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72" fontId="20" fillId="35" borderId="11" xfId="0" applyNumberFormat="1" applyFont="1" applyFill="1" applyBorder="1" applyAlignment="1">
      <alignment horizontal="center" vertical="center"/>
    </xf>
    <xf numFmtId="172" fontId="20" fillId="0" borderId="28" xfId="0" applyNumberFormat="1" applyFont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1" xfId="0" applyFont="1" applyFill="1" applyBorder="1" applyAlignment="1">
      <alignment horizontal="center" vertical="center" wrapText="1"/>
    </xf>
    <xf numFmtId="173" fontId="20" fillId="0" borderId="27" xfId="0" applyNumberFormat="1" applyFont="1" applyBorder="1" applyAlignment="1">
      <alignment horizontal="center" vertical="center" wrapText="1"/>
    </xf>
    <xf numFmtId="173" fontId="20" fillId="0" borderId="28" xfId="0" applyNumberFormat="1" applyFont="1" applyBorder="1" applyAlignment="1">
      <alignment horizontal="center" vertical="center" wrapText="1"/>
    </xf>
    <xf numFmtId="172" fontId="21" fillId="33" borderId="19" xfId="0" applyNumberFormat="1" applyFont="1" applyFill="1" applyBorder="1" applyAlignment="1">
      <alignment horizontal="center" vertical="center" wrapText="1"/>
    </xf>
    <xf numFmtId="172" fontId="83" fillId="33" borderId="19" xfId="0" applyNumberFormat="1" applyFont="1" applyFill="1" applyBorder="1" applyAlignment="1">
      <alignment horizontal="center" vertical="center" wrapText="1"/>
    </xf>
    <xf numFmtId="172" fontId="84" fillId="33" borderId="37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Border="1" applyAlignment="1">
      <alignment horizontal="center" vertical="center" wrapText="1"/>
    </xf>
    <xf numFmtId="0" fontId="1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55" applyFont="1" applyFill="1" applyBorder="1" applyAlignment="1" applyProtection="1">
      <alignment horizontal="center" vertical="center" wrapText="1"/>
      <protection hidden="1" locked="0"/>
    </xf>
    <xf numFmtId="0" fontId="5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2" xfId="0" applyFont="1" applyFill="1" applyBorder="1" applyAlignment="1" applyProtection="1">
      <alignment horizontal="center" vertical="center" wrapText="1"/>
      <protection hidden="1" locked="0"/>
    </xf>
    <xf numFmtId="0" fontId="79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79" fillId="33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81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172" fontId="84" fillId="33" borderId="19" xfId="0" applyNumberFormat="1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5" fillId="33" borderId="0" xfId="0" applyFont="1" applyFill="1" applyBorder="1" applyAlignment="1">
      <alignment horizontal="left" wrapText="1"/>
    </xf>
    <xf numFmtId="0" fontId="82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173" fontId="20" fillId="33" borderId="0" xfId="0" applyNumberFormat="1" applyFont="1" applyFill="1" applyBorder="1" applyAlignment="1">
      <alignment horizontal="center" vertical="center" wrapText="1"/>
    </xf>
    <xf numFmtId="172" fontId="20" fillId="33" borderId="0" xfId="0" applyNumberFormat="1" applyFont="1" applyFill="1" applyBorder="1" applyAlignment="1">
      <alignment horizontal="center" vertical="center" wrapText="1"/>
    </xf>
    <xf numFmtId="172" fontId="20" fillId="0" borderId="18" xfId="0" applyNumberFormat="1" applyFont="1" applyBorder="1" applyAlignment="1">
      <alignment horizontal="center" vertical="center" wrapText="1"/>
    </xf>
    <xf numFmtId="173" fontId="20" fillId="0" borderId="18" xfId="0" applyNumberFormat="1" applyFont="1" applyBorder="1" applyAlignment="1">
      <alignment horizontal="center" vertical="center" wrapText="1"/>
    </xf>
    <xf numFmtId="172" fontId="22" fillId="33" borderId="4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172" fontId="22" fillId="33" borderId="46" xfId="0" applyNumberFormat="1" applyFont="1" applyFill="1" applyBorder="1" applyAlignment="1">
      <alignment horizontal="center" vertical="center" wrapText="1"/>
    </xf>
    <xf numFmtId="172" fontId="86" fillId="35" borderId="10" xfId="0" applyNumberFormat="1" applyFont="1" applyFill="1" applyBorder="1" applyAlignment="1">
      <alignment horizontal="center" vertical="center"/>
    </xf>
    <xf numFmtId="172" fontId="22" fillId="33" borderId="3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173" fontId="20" fillId="0" borderId="0" xfId="0" applyNumberFormat="1" applyFont="1" applyBorder="1" applyAlignment="1">
      <alignment horizontal="center" vertical="center" wrapText="1"/>
    </xf>
    <xf numFmtId="173" fontId="20" fillId="0" borderId="36" xfId="0" applyNumberFormat="1" applyFont="1" applyBorder="1" applyAlignment="1">
      <alignment horizontal="center" vertical="center" wrapText="1"/>
    </xf>
    <xf numFmtId="172" fontId="20" fillId="0" borderId="32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172" fontId="20" fillId="0" borderId="50" xfId="0" applyNumberFormat="1" applyFont="1" applyBorder="1" applyAlignment="1">
      <alignment horizontal="center" vertical="center" wrapText="1"/>
    </xf>
    <xf numFmtId="172" fontId="20" fillId="0" borderId="13" xfId="0" applyNumberFormat="1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173" fontId="20" fillId="0" borderId="12" xfId="0" applyNumberFormat="1" applyFont="1" applyBorder="1" applyAlignment="1">
      <alignment horizontal="center" vertical="center" wrapText="1"/>
    </xf>
    <xf numFmtId="172" fontId="22" fillId="33" borderId="51" xfId="0" applyNumberFormat="1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52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8" fillId="33" borderId="53" xfId="0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172" fontId="22" fillId="33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20" fillId="33" borderId="36" xfId="0" applyNumberFormat="1" applyFont="1" applyFill="1" applyBorder="1" applyAlignment="1">
      <alignment horizontal="center" vertical="center" wrapText="1"/>
    </xf>
    <xf numFmtId="172" fontId="20" fillId="33" borderId="28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72" fontId="10" fillId="33" borderId="13" xfId="0" applyNumberFormat="1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5" fillId="0" borderId="10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5" fillId="35" borderId="11" xfId="0" applyFont="1" applyFill="1" applyBorder="1" applyAlignment="1">
      <alignment horizontal="center" vertical="center" wrapText="1"/>
    </xf>
    <xf numFmtId="0" fontId="85" fillId="35" borderId="50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85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12" xfId="0" applyFont="1" applyFill="1" applyBorder="1" applyAlignment="1" applyProtection="1">
      <alignment horizontal="center" vertical="center" wrapText="1"/>
      <protection hidden="1"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20" fillId="33" borderId="39" xfId="0" applyNumberFormat="1" applyFont="1" applyFill="1" applyBorder="1" applyAlignment="1">
      <alignment horizontal="center" vertical="center" wrapText="1"/>
    </xf>
    <xf numFmtId="172" fontId="22" fillId="33" borderId="58" xfId="0" applyNumberFormat="1" applyFont="1" applyFill="1" applyBorder="1" applyAlignment="1">
      <alignment horizontal="center" vertical="center" wrapText="1"/>
    </xf>
    <xf numFmtId="172" fontId="22" fillId="33" borderId="59" xfId="0" applyNumberFormat="1" applyFont="1" applyFill="1" applyBorder="1" applyAlignment="1">
      <alignment horizontal="center" vertical="center" wrapText="1"/>
    </xf>
    <xf numFmtId="172" fontId="22" fillId="33" borderId="43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81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8384500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2365950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81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3986450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81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4586525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81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7586900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81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48787050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81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4187725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81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4787800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81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60188475" y="39833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tabSelected="1" view="pageBreakPreview" zoomScale="49" zoomScaleNormal="37" zoomScaleSheetLayoutView="49" zoomScalePageLayoutView="0" workbookViewId="0" topLeftCell="A1">
      <selection activeCell="G75" sqref="G75"/>
    </sheetView>
  </sheetViews>
  <sheetFormatPr defaultColWidth="9.140625" defaultRowHeight="12"/>
  <cols>
    <col min="1" max="1" width="34.421875" style="43" customWidth="1"/>
    <col min="2" max="2" width="101.421875" style="1" customWidth="1"/>
    <col min="3" max="3" width="23.28125" style="18" customWidth="1"/>
    <col min="4" max="4" width="23.00390625" style="5" customWidth="1"/>
    <col min="5" max="5" width="22.28125" style="5" customWidth="1"/>
    <col min="6" max="6" width="33.421875" style="70" customWidth="1"/>
    <col min="7" max="7" width="110.140625" style="67" customWidth="1"/>
    <col min="8" max="8" width="24.28125" style="79" customWidth="1"/>
    <col min="9" max="9" width="25.421875" style="80" customWidth="1"/>
    <col min="10" max="10" width="28.00390625" style="80" customWidth="1"/>
    <col min="11" max="11" width="59.7109375" style="46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9" ht="36" customHeight="1">
      <c r="A1" s="36"/>
      <c r="B1" s="4"/>
      <c r="C1" s="10"/>
      <c r="D1" s="9"/>
      <c r="E1" s="9"/>
      <c r="G1" s="67" t="s">
        <v>5</v>
      </c>
      <c r="H1" s="81"/>
      <c r="I1" s="82"/>
    </row>
    <row r="2" spans="1:10" ht="53.25" customHeight="1" thickBot="1">
      <c r="A2" s="222" t="s">
        <v>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72" customHeight="1" thickBot="1">
      <c r="A3" s="233" t="s">
        <v>88</v>
      </c>
      <c r="B3" s="234"/>
      <c r="C3" s="234"/>
      <c r="D3" s="234"/>
      <c r="E3" s="234"/>
      <c r="F3" s="234"/>
      <c r="G3" s="234"/>
      <c r="H3" s="234"/>
      <c r="I3" s="234"/>
      <c r="J3" s="235"/>
    </row>
    <row r="4" spans="1:14" s="11" customFormat="1" ht="44.25" customHeight="1" hidden="1" thickBot="1">
      <c r="A4" s="230" t="s">
        <v>16</v>
      </c>
      <c r="B4" s="231"/>
      <c r="C4" s="231"/>
      <c r="D4" s="231"/>
      <c r="E4" s="231"/>
      <c r="F4" s="231"/>
      <c r="G4" s="232"/>
      <c r="H4" s="232"/>
      <c r="I4" s="232"/>
      <c r="J4" s="115"/>
      <c r="K4" s="60"/>
      <c r="N4" s="8"/>
    </row>
    <row r="5" spans="1:14" s="11" customFormat="1" ht="42" customHeight="1" hidden="1" thickBot="1">
      <c r="A5" s="227" t="s">
        <v>17</v>
      </c>
      <c r="B5" s="228"/>
      <c r="C5" s="228"/>
      <c r="D5" s="228"/>
      <c r="E5" s="229"/>
      <c r="F5" s="224" t="s">
        <v>1</v>
      </c>
      <c r="G5" s="225"/>
      <c r="H5" s="225"/>
      <c r="I5" s="225"/>
      <c r="J5" s="226"/>
      <c r="K5" s="60"/>
      <c r="N5" s="8"/>
    </row>
    <row r="6" spans="1:14" s="11" customFormat="1" ht="102" customHeight="1" hidden="1" thickBot="1">
      <c r="A6" s="37" t="s">
        <v>18</v>
      </c>
      <c r="B6" s="34" t="s">
        <v>2</v>
      </c>
      <c r="C6" s="37" t="s">
        <v>28</v>
      </c>
      <c r="D6" s="69" t="s">
        <v>26</v>
      </c>
      <c r="E6" s="37" t="s">
        <v>29</v>
      </c>
      <c r="F6" s="71" t="s">
        <v>6</v>
      </c>
      <c r="G6" s="47" t="s">
        <v>3</v>
      </c>
      <c r="H6" s="83" t="s">
        <v>28</v>
      </c>
      <c r="I6" s="83" t="s">
        <v>26</v>
      </c>
      <c r="J6" s="83" t="s">
        <v>29</v>
      </c>
      <c r="K6" s="60"/>
      <c r="N6" s="8"/>
    </row>
    <row r="7" spans="1:14" s="13" customFormat="1" ht="54.75" customHeight="1" hidden="1" thickBot="1">
      <c r="A7" s="236" t="s">
        <v>48</v>
      </c>
      <c r="B7" s="237"/>
      <c r="C7" s="237"/>
      <c r="D7" s="237"/>
      <c r="E7" s="237"/>
      <c r="F7" s="237"/>
      <c r="G7" s="237"/>
      <c r="H7" s="237"/>
      <c r="I7" s="237"/>
      <c r="J7" s="237"/>
      <c r="K7" s="132"/>
      <c r="N7" s="133"/>
    </row>
    <row r="8" spans="1:38" s="11" customFormat="1" ht="118.5" customHeight="1" hidden="1" thickBot="1">
      <c r="A8" s="141" t="s">
        <v>47</v>
      </c>
      <c r="B8" s="142" t="s">
        <v>49</v>
      </c>
      <c r="C8" s="140">
        <v>1230</v>
      </c>
      <c r="D8" s="140">
        <v>0</v>
      </c>
      <c r="E8" s="140">
        <v>0</v>
      </c>
      <c r="F8" s="141" t="s">
        <v>47</v>
      </c>
      <c r="G8" s="142" t="s">
        <v>49</v>
      </c>
      <c r="H8" s="140">
        <v>1230</v>
      </c>
      <c r="I8" s="140">
        <v>0</v>
      </c>
      <c r="J8" s="140">
        <v>0</v>
      </c>
      <c r="K8" s="61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2"/>
      <c r="AJ8" s="12"/>
      <c r="AK8" s="12"/>
      <c r="AL8" s="12"/>
    </row>
    <row r="9" spans="1:14" s="33" customFormat="1" ht="42" customHeight="1" hidden="1" thickBot="1">
      <c r="A9" s="32"/>
      <c r="B9" s="32" t="s">
        <v>24</v>
      </c>
      <c r="C9" s="103">
        <f>C8</f>
        <v>1230</v>
      </c>
      <c r="D9" s="103">
        <v>0</v>
      </c>
      <c r="E9" s="103">
        <v>0</v>
      </c>
      <c r="F9" s="72"/>
      <c r="G9" s="129" t="s">
        <v>24</v>
      </c>
      <c r="H9" s="136">
        <f>H8</f>
        <v>1230</v>
      </c>
      <c r="I9" s="136">
        <f>I8</f>
        <v>0</v>
      </c>
      <c r="J9" s="136">
        <f>J8</f>
        <v>0</v>
      </c>
      <c r="K9" s="59"/>
      <c r="N9" s="8"/>
    </row>
    <row r="10" spans="1:14" s="11" customFormat="1" ht="46.5" customHeight="1" thickBot="1">
      <c r="A10" s="230" t="s">
        <v>16</v>
      </c>
      <c r="B10" s="238"/>
      <c r="C10" s="238"/>
      <c r="D10" s="238"/>
      <c r="E10" s="238"/>
      <c r="F10" s="238"/>
      <c r="G10" s="238"/>
      <c r="H10" s="238"/>
      <c r="I10" s="238"/>
      <c r="J10" s="239"/>
      <c r="K10" s="60"/>
      <c r="N10" s="8"/>
    </row>
    <row r="11" spans="1:14" s="11" customFormat="1" ht="42" customHeight="1" thickBot="1">
      <c r="A11" s="224" t="s">
        <v>17</v>
      </c>
      <c r="B11" s="238"/>
      <c r="C11" s="238"/>
      <c r="D11" s="238"/>
      <c r="E11" s="239"/>
      <c r="F11" s="224" t="s">
        <v>1</v>
      </c>
      <c r="G11" s="228"/>
      <c r="H11" s="228"/>
      <c r="I11" s="228"/>
      <c r="J11" s="229"/>
      <c r="K11" s="60"/>
      <c r="N11" s="8"/>
    </row>
    <row r="12" spans="1:14" s="11" customFormat="1" ht="100.5" customHeight="1" thickBot="1">
      <c r="A12" s="71" t="s">
        <v>18</v>
      </c>
      <c r="B12" s="47" t="s">
        <v>2</v>
      </c>
      <c r="C12" s="37" t="s">
        <v>56</v>
      </c>
      <c r="D12" s="69" t="s">
        <v>57</v>
      </c>
      <c r="E12" s="37" t="s">
        <v>58</v>
      </c>
      <c r="F12" s="71" t="s">
        <v>6</v>
      </c>
      <c r="G12" s="47" t="s">
        <v>3</v>
      </c>
      <c r="H12" s="83" t="s">
        <v>56</v>
      </c>
      <c r="I12" s="83" t="s">
        <v>57</v>
      </c>
      <c r="J12" s="83" t="s">
        <v>58</v>
      </c>
      <c r="K12" s="60"/>
      <c r="N12" s="8"/>
    </row>
    <row r="13" spans="1:14" s="11" customFormat="1" ht="48.75" customHeight="1" thickBot="1">
      <c r="A13" s="244" t="s">
        <v>81</v>
      </c>
      <c r="B13" s="245"/>
      <c r="C13" s="245"/>
      <c r="D13" s="245"/>
      <c r="E13" s="245"/>
      <c r="F13" s="245"/>
      <c r="G13" s="245"/>
      <c r="H13" s="245"/>
      <c r="I13" s="245"/>
      <c r="J13" s="245"/>
      <c r="K13" s="60"/>
      <c r="N13" s="8"/>
    </row>
    <row r="14" spans="1:14" s="11" customFormat="1" ht="111" customHeight="1" thickBot="1">
      <c r="A14" s="215" t="s">
        <v>19</v>
      </c>
      <c r="B14" s="193" t="s">
        <v>65</v>
      </c>
      <c r="C14" s="189">
        <v>35.3</v>
      </c>
      <c r="D14" s="153">
        <v>0</v>
      </c>
      <c r="E14" s="154">
        <v>0</v>
      </c>
      <c r="F14" s="215" t="s">
        <v>64</v>
      </c>
      <c r="G14" s="193" t="s">
        <v>65</v>
      </c>
      <c r="H14" s="189">
        <v>35.3</v>
      </c>
      <c r="I14" s="153">
        <v>0</v>
      </c>
      <c r="J14" s="154">
        <v>0</v>
      </c>
      <c r="K14" s="60"/>
      <c r="N14" s="8"/>
    </row>
    <row r="15" spans="1:14" s="11" customFormat="1" ht="111" customHeight="1" thickBot="1">
      <c r="A15" s="217"/>
      <c r="B15" s="194" t="s">
        <v>69</v>
      </c>
      <c r="C15" s="189">
        <v>70</v>
      </c>
      <c r="D15" s="153">
        <v>0</v>
      </c>
      <c r="E15" s="154">
        <v>0</v>
      </c>
      <c r="F15" s="217"/>
      <c r="G15" s="194" t="s">
        <v>69</v>
      </c>
      <c r="H15" s="196">
        <v>70</v>
      </c>
      <c r="I15" s="191">
        <v>0</v>
      </c>
      <c r="J15" s="191">
        <v>0</v>
      </c>
      <c r="K15" s="60"/>
      <c r="N15" s="8"/>
    </row>
    <row r="16" spans="1:14" s="11" customFormat="1" ht="139.5" customHeight="1" thickBot="1">
      <c r="A16" s="217"/>
      <c r="B16" s="131" t="s">
        <v>71</v>
      </c>
      <c r="C16" s="189">
        <v>0</v>
      </c>
      <c r="D16" s="153">
        <v>7666</v>
      </c>
      <c r="E16" s="154">
        <v>-7667</v>
      </c>
      <c r="F16" s="217"/>
      <c r="G16" s="131" t="s">
        <v>71</v>
      </c>
      <c r="H16" s="197">
        <v>0</v>
      </c>
      <c r="I16" s="187">
        <v>7666</v>
      </c>
      <c r="J16" s="188">
        <v>-7667</v>
      </c>
      <c r="K16" s="60"/>
      <c r="N16" s="8"/>
    </row>
    <row r="17" spans="1:14" s="11" customFormat="1" ht="111" customHeight="1" thickBot="1">
      <c r="A17" s="217"/>
      <c r="B17" s="195" t="s">
        <v>72</v>
      </c>
      <c r="C17" s="189">
        <v>0</v>
      </c>
      <c r="D17" s="153">
        <v>0</v>
      </c>
      <c r="E17" s="154">
        <v>-6310</v>
      </c>
      <c r="F17" s="217"/>
      <c r="G17" s="195" t="s">
        <v>72</v>
      </c>
      <c r="H17" s="189">
        <v>0</v>
      </c>
      <c r="I17" s="153">
        <v>0</v>
      </c>
      <c r="J17" s="154">
        <v>-6310</v>
      </c>
      <c r="K17" s="60"/>
      <c r="N17" s="8"/>
    </row>
    <row r="18" spans="1:14" s="11" customFormat="1" ht="156.75" customHeight="1" thickBot="1">
      <c r="A18" s="216"/>
      <c r="B18" s="200" t="s">
        <v>75</v>
      </c>
      <c r="C18" s="189">
        <v>415</v>
      </c>
      <c r="D18" s="153">
        <v>0</v>
      </c>
      <c r="E18" s="154">
        <v>0</v>
      </c>
      <c r="F18" s="216"/>
      <c r="G18" s="200" t="s">
        <v>75</v>
      </c>
      <c r="H18" s="190">
        <v>415</v>
      </c>
      <c r="I18" s="203">
        <v>0</v>
      </c>
      <c r="J18" s="191">
        <v>0</v>
      </c>
      <c r="K18" s="60"/>
      <c r="N18" s="8"/>
    </row>
    <row r="19" spans="1:14" s="11" customFormat="1" ht="241.5" customHeight="1" thickBot="1">
      <c r="A19" s="215" t="s">
        <v>30</v>
      </c>
      <c r="B19" s="192" t="s">
        <v>67</v>
      </c>
      <c r="C19" s="150">
        <v>67.5</v>
      </c>
      <c r="D19" s="153">
        <v>0</v>
      </c>
      <c r="E19" s="154">
        <v>0</v>
      </c>
      <c r="F19" s="215" t="s">
        <v>30</v>
      </c>
      <c r="G19" s="192" t="s">
        <v>67</v>
      </c>
      <c r="H19" s="177">
        <v>67.5</v>
      </c>
      <c r="I19" s="178">
        <v>0</v>
      </c>
      <c r="J19" s="178">
        <v>0</v>
      </c>
      <c r="K19" s="60"/>
      <c r="N19" s="8"/>
    </row>
    <row r="20" spans="1:14" s="11" customFormat="1" ht="350.25" customHeight="1" thickBot="1">
      <c r="A20" s="217"/>
      <c r="B20" s="198" t="s">
        <v>73</v>
      </c>
      <c r="C20" s="150">
        <v>-187</v>
      </c>
      <c r="D20" s="153">
        <v>0</v>
      </c>
      <c r="E20" s="154">
        <v>0</v>
      </c>
      <c r="F20" s="217"/>
      <c r="G20" s="185" t="s">
        <v>73</v>
      </c>
      <c r="H20" s="150">
        <v>-187</v>
      </c>
      <c r="I20" s="153">
        <v>0</v>
      </c>
      <c r="J20" s="154">
        <v>0</v>
      </c>
      <c r="K20" s="60"/>
      <c r="N20" s="8"/>
    </row>
    <row r="21" spans="1:14" s="11" customFormat="1" ht="294" customHeight="1" thickBot="1">
      <c r="A21" s="216"/>
      <c r="B21" s="199" t="s">
        <v>74</v>
      </c>
      <c r="C21" s="150">
        <v>5723</v>
      </c>
      <c r="D21" s="153">
        <v>0</v>
      </c>
      <c r="E21" s="154">
        <v>0</v>
      </c>
      <c r="F21" s="216"/>
      <c r="G21" s="199" t="s">
        <v>74</v>
      </c>
      <c r="H21" s="150">
        <v>5723</v>
      </c>
      <c r="I21" s="153">
        <v>0</v>
      </c>
      <c r="J21" s="154">
        <v>0</v>
      </c>
      <c r="K21" s="60"/>
      <c r="N21" s="8"/>
    </row>
    <row r="22" spans="1:14" s="33" customFormat="1" ht="51.75" customHeight="1" thickBot="1">
      <c r="A22" s="147"/>
      <c r="B22" s="152" t="s">
        <v>24</v>
      </c>
      <c r="C22" s="103">
        <f>C14+C15+C16+C17+C18+C19+C20+C21</f>
        <v>6123.8</v>
      </c>
      <c r="D22" s="103">
        <f>SUM(D14:D21)</f>
        <v>7666</v>
      </c>
      <c r="E22" s="103">
        <f>SUM(E14:E21)</f>
        <v>-13977</v>
      </c>
      <c r="F22" s="72"/>
      <c r="G22" s="148" t="s">
        <v>24</v>
      </c>
      <c r="H22" s="149">
        <f>SUM(H14:H21)</f>
        <v>6123.8</v>
      </c>
      <c r="I22" s="149">
        <f>SUM(I14:I21)</f>
        <v>7666</v>
      </c>
      <c r="J22" s="149">
        <f>SUM(J14:J21)</f>
        <v>-13977</v>
      </c>
      <c r="K22" s="59"/>
      <c r="N22" s="8"/>
    </row>
    <row r="23" spans="1:14" ht="54" customHeight="1" thickBot="1">
      <c r="A23" s="246" t="s">
        <v>52</v>
      </c>
      <c r="B23" s="247"/>
      <c r="C23" s="247"/>
      <c r="D23" s="247"/>
      <c r="E23" s="247"/>
      <c r="F23" s="247"/>
      <c r="G23" s="247"/>
      <c r="H23" s="247"/>
      <c r="I23" s="247"/>
      <c r="J23" s="248"/>
      <c r="N23" s="11"/>
    </row>
    <row r="24" spans="1:11" ht="54" customHeight="1" hidden="1" thickBot="1">
      <c r="A24" s="249" t="s">
        <v>0</v>
      </c>
      <c r="B24" s="250"/>
      <c r="C24" s="250"/>
      <c r="D24" s="250"/>
      <c r="E24" s="251"/>
      <c r="F24" s="258" t="s">
        <v>1</v>
      </c>
      <c r="G24" s="259"/>
      <c r="H24" s="259"/>
      <c r="I24" s="259"/>
      <c r="J24" s="260"/>
      <c r="K24" s="62"/>
    </row>
    <row r="25" spans="1:11" ht="39.75" customHeight="1" hidden="1" thickBot="1">
      <c r="A25" s="38" t="s">
        <v>8</v>
      </c>
      <c r="B25" s="19" t="s">
        <v>2</v>
      </c>
      <c r="C25" s="15" t="s">
        <v>10</v>
      </c>
      <c r="D25" s="20" t="s">
        <v>11</v>
      </c>
      <c r="E25" s="15" t="s">
        <v>12</v>
      </c>
      <c r="F25" s="48" t="s">
        <v>6</v>
      </c>
      <c r="G25" s="49" t="s">
        <v>3</v>
      </c>
      <c r="H25" s="84" t="s">
        <v>13</v>
      </c>
      <c r="I25" s="85" t="s">
        <v>14</v>
      </c>
      <c r="J25" s="84" t="s">
        <v>15</v>
      </c>
      <c r="K25" s="62"/>
    </row>
    <row r="26" spans="1:11" ht="35.25" customHeight="1" hidden="1" thickBot="1">
      <c r="A26" s="39"/>
      <c r="B26" s="35"/>
      <c r="C26" s="21"/>
      <c r="D26" s="21"/>
      <c r="E26" s="22"/>
      <c r="F26" s="254"/>
      <c r="G26" s="50"/>
      <c r="H26" s="86"/>
      <c r="I26" s="87"/>
      <c r="J26" s="86"/>
      <c r="K26" s="62"/>
    </row>
    <row r="27" spans="1:11" ht="61.5" customHeight="1" hidden="1" thickBot="1">
      <c r="A27" s="252"/>
      <c r="B27" s="253"/>
      <c r="C27" s="218"/>
      <c r="D27" s="218"/>
      <c r="E27" s="240"/>
      <c r="F27" s="255"/>
      <c r="G27" s="51"/>
      <c r="H27" s="88"/>
      <c r="I27" s="89"/>
      <c r="J27" s="116"/>
      <c r="K27" s="62"/>
    </row>
    <row r="28" spans="1:11" ht="74.25" customHeight="1" hidden="1" thickBot="1">
      <c r="A28" s="252"/>
      <c r="B28" s="253"/>
      <c r="C28" s="218"/>
      <c r="D28" s="218"/>
      <c r="E28" s="240"/>
      <c r="F28" s="255"/>
      <c r="G28" s="51"/>
      <c r="H28" s="88"/>
      <c r="I28" s="89"/>
      <c r="J28" s="116"/>
      <c r="K28" s="62"/>
    </row>
    <row r="29" spans="1:11" ht="49.5" customHeight="1" hidden="1" thickBot="1">
      <c r="A29" s="40"/>
      <c r="B29" s="23"/>
      <c r="C29" s="24"/>
      <c r="D29" s="21"/>
      <c r="E29" s="22"/>
      <c r="F29" s="255"/>
      <c r="G29" s="52"/>
      <c r="H29" s="88"/>
      <c r="I29" s="90"/>
      <c r="J29" s="117"/>
      <c r="K29" s="62"/>
    </row>
    <row r="30" spans="1:11" ht="39" customHeight="1" hidden="1" thickBot="1">
      <c r="A30" s="40"/>
      <c r="B30" s="23"/>
      <c r="C30" s="24"/>
      <c r="D30" s="21"/>
      <c r="E30" s="22"/>
      <c r="F30" s="255"/>
      <c r="G30" s="53"/>
      <c r="H30" s="88"/>
      <c r="I30" s="90"/>
      <c r="J30" s="117"/>
      <c r="K30" s="62"/>
    </row>
    <row r="31" spans="1:11" ht="100.5" customHeight="1" hidden="1" thickBot="1">
      <c r="A31" s="41"/>
      <c r="B31" s="25"/>
      <c r="C31" s="26"/>
      <c r="D31" s="27"/>
      <c r="E31" s="28"/>
      <c r="F31" s="255"/>
      <c r="G31" s="48"/>
      <c r="H31" s="86"/>
      <c r="I31" s="91"/>
      <c r="J31" s="118"/>
      <c r="K31" s="62"/>
    </row>
    <row r="32" spans="1:11" ht="39.75" customHeight="1" hidden="1" thickBot="1">
      <c r="A32" s="40"/>
      <c r="B32" s="23"/>
      <c r="C32" s="24"/>
      <c r="D32" s="21"/>
      <c r="E32" s="22"/>
      <c r="F32" s="255"/>
      <c r="G32" s="53"/>
      <c r="H32" s="88"/>
      <c r="I32" s="90"/>
      <c r="J32" s="117"/>
      <c r="K32" s="62"/>
    </row>
    <row r="33" spans="1:10" ht="74.25" customHeight="1" hidden="1">
      <c r="A33" s="40"/>
      <c r="B33" s="23"/>
      <c r="C33" s="24"/>
      <c r="D33" s="21"/>
      <c r="E33" s="22"/>
      <c r="F33" s="255"/>
      <c r="G33" s="48"/>
      <c r="H33" s="86"/>
      <c r="I33" s="91"/>
      <c r="J33" s="118"/>
    </row>
    <row r="34" spans="1:11" ht="74.25" customHeight="1" hidden="1" thickBot="1">
      <c r="A34" s="40"/>
      <c r="B34" s="23"/>
      <c r="C34" s="24"/>
      <c r="D34" s="21"/>
      <c r="E34" s="22"/>
      <c r="F34" s="255"/>
      <c r="G34" s="53"/>
      <c r="H34" s="92"/>
      <c r="I34" s="93"/>
      <c r="J34" s="119"/>
      <c r="K34" s="62"/>
    </row>
    <row r="35" spans="1:11" ht="74.25" customHeight="1" hidden="1" thickBot="1">
      <c r="A35" s="40"/>
      <c r="B35" s="23"/>
      <c r="C35" s="24"/>
      <c r="D35" s="21"/>
      <c r="E35" s="22"/>
      <c r="F35" s="73"/>
      <c r="G35" s="54" t="s">
        <v>20</v>
      </c>
      <c r="H35" s="94">
        <f>H36</f>
        <v>1600</v>
      </c>
      <c r="I35" s="95">
        <v>0</v>
      </c>
      <c r="J35" s="120">
        <v>0</v>
      </c>
      <c r="K35" s="62"/>
    </row>
    <row r="36" spans="1:11" ht="74.25" customHeight="1" hidden="1" thickBot="1">
      <c r="A36" s="40"/>
      <c r="B36" s="23"/>
      <c r="C36" s="24"/>
      <c r="D36" s="21"/>
      <c r="E36" s="22"/>
      <c r="F36" s="74" t="s">
        <v>22</v>
      </c>
      <c r="G36" s="55" t="s">
        <v>23</v>
      </c>
      <c r="H36" s="96">
        <v>1600</v>
      </c>
      <c r="I36" s="97">
        <v>0</v>
      </c>
      <c r="J36" s="121">
        <v>0</v>
      </c>
      <c r="K36" s="62"/>
    </row>
    <row r="37" spans="1:11" s="14" customFormat="1" ht="91.5" customHeight="1" hidden="1" thickBot="1">
      <c r="A37" s="40"/>
      <c r="B37" s="23"/>
      <c r="C37" s="24"/>
      <c r="D37" s="21"/>
      <c r="E37" s="22"/>
      <c r="F37" s="74"/>
      <c r="G37" s="56" t="s">
        <v>20</v>
      </c>
      <c r="H37" s="96"/>
      <c r="I37" s="97"/>
      <c r="J37" s="121"/>
      <c r="K37" s="63"/>
    </row>
    <row r="38" spans="1:11" s="14" customFormat="1" ht="54.75" customHeight="1" hidden="1" thickBot="1">
      <c r="A38" s="40"/>
      <c r="B38" s="23"/>
      <c r="C38" s="24"/>
      <c r="D38" s="21"/>
      <c r="E38" s="22"/>
      <c r="F38" s="74" t="s">
        <v>19</v>
      </c>
      <c r="G38" s="55" t="s">
        <v>21</v>
      </c>
      <c r="H38" s="96"/>
      <c r="I38" s="97"/>
      <c r="J38" s="121"/>
      <c r="K38" s="63"/>
    </row>
    <row r="39" spans="1:11" s="14" customFormat="1" ht="35.25" customHeight="1" hidden="1" thickBot="1">
      <c r="A39" s="42"/>
      <c r="B39" s="35"/>
      <c r="C39" s="35"/>
      <c r="D39" s="23"/>
      <c r="E39" s="29"/>
      <c r="F39" s="74"/>
      <c r="G39" s="57"/>
      <c r="H39" s="98"/>
      <c r="I39" s="99"/>
      <c r="J39" s="122"/>
      <c r="K39" s="63"/>
    </row>
    <row r="40" spans="1:11" s="14" customFormat="1" ht="72" customHeight="1" hidden="1" thickBot="1">
      <c r="A40" s="42"/>
      <c r="B40" s="35"/>
      <c r="C40" s="35"/>
      <c r="D40" s="23"/>
      <c r="E40" s="29"/>
      <c r="F40" s="74"/>
      <c r="G40" s="56"/>
      <c r="H40" s="100"/>
      <c r="I40" s="100"/>
      <c r="J40" s="123"/>
      <c r="K40" s="63"/>
    </row>
    <row r="41" spans="1:11" s="14" customFormat="1" ht="36.75" customHeight="1" hidden="1" thickBot="1">
      <c r="A41" s="42"/>
      <c r="B41" s="35"/>
      <c r="C41" s="35"/>
      <c r="D41" s="23"/>
      <c r="E41" s="29"/>
      <c r="F41" s="74"/>
      <c r="G41" s="57"/>
      <c r="H41" s="98"/>
      <c r="I41" s="99"/>
      <c r="J41" s="122"/>
      <c r="K41" s="63"/>
    </row>
    <row r="42" spans="1:11" s="13" customFormat="1" ht="63" customHeight="1" hidden="1" thickBot="1">
      <c r="A42" s="42"/>
      <c r="B42" s="35"/>
      <c r="C42" s="35"/>
      <c r="D42" s="23"/>
      <c r="E42" s="29"/>
      <c r="F42" s="74"/>
      <c r="G42" s="56"/>
      <c r="H42" s="100"/>
      <c r="I42" s="99"/>
      <c r="J42" s="122"/>
      <c r="K42" s="64"/>
    </row>
    <row r="43" spans="1:11" s="13" customFormat="1" ht="43.5" customHeight="1" hidden="1" thickBot="1">
      <c r="A43" s="42"/>
      <c r="B43" s="35"/>
      <c r="C43" s="35"/>
      <c r="D43" s="23"/>
      <c r="E43" s="29"/>
      <c r="F43" s="74"/>
      <c r="G43" s="57"/>
      <c r="H43" s="98"/>
      <c r="I43" s="99"/>
      <c r="J43" s="122"/>
      <c r="K43" s="64"/>
    </row>
    <row r="44" spans="1:11" s="13" customFormat="1" ht="61.5" customHeight="1" hidden="1" thickBot="1">
      <c r="A44" s="42"/>
      <c r="B44" s="35"/>
      <c r="C44" s="35"/>
      <c r="D44" s="23"/>
      <c r="E44" s="29"/>
      <c r="F44" s="74"/>
      <c r="G44" s="56"/>
      <c r="H44" s="100"/>
      <c r="I44" s="100"/>
      <c r="J44" s="123"/>
      <c r="K44" s="64"/>
    </row>
    <row r="45" spans="1:11" s="13" customFormat="1" ht="33.75" customHeight="1" hidden="1" thickBot="1">
      <c r="A45" s="42"/>
      <c r="B45" s="35"/>
      <c r="C45" s="35"/>
      <c r="D45" s="23"/>
      <c r="E45" s="29"/>
      <c r="F45" s="74"/>
      <c r="G45" s="57"/>
      <c r="H45" s="100"/>
      <c r="I45" s="97"/>
      <c r="J45" s="121"/>
      <c r="K45" s="64"/>
    </row>
    <row r="46" spans="1:11" s="13" customFormat="1" ht="105" customHeight="1" hidden="1" thickBot="1">
      <c r="A46" s="42"/>
      <c r="B46" s="35"/>
      <c r="C46" s="35"/>
      <c r="D46" s="23"/>
      <c r="E46" s="29"/>
      <c r="F46" s="74"/>
      <c r="G46" s="56"/>
      <c r="H46" s="100"/>
      <c r="I46" s="97"/>
      <c r="J46" s="121"/>
      <c r="K46" s="64"/>
    </row>
    <row r="47" spans="1:11" s="13" customFormat="1" ht="72" customHeight="1" hidden="1" thickBot="1">
      <c r="A47" s="42"/>
      <c r="B47" s="35"/>
      <c r="C47" s="35"/>
      <c r="D47" s="23"/>
      <c r="E47" s="29"/>
      <c r="F47" s="74"/>
      <c r="G47" s="57"/>
      <c r="H47" s="100"/>
      <c r="I47" s="97"/>
      <c r="J47" s="121"/>
      <c r="K47" s="64"/>
    </row>
    <row r="48" spans="1:11" s="13" customFormat="1" ht="42" customHeight="1" hidden="1" thickBot="1">
      <c r="A48" s="42"/>
      <c r="B48" s="35"/>
      <c r="C48" s="35"/>
      <c r="D48" s="23"/>
      <c r="E48" s="29"/>
      <c r="F48" s="75"/>
      <c r="G48" s="58"/>
      <c r="H48" s="101"/>
      <c r="I48" s="101"/>
      <c r="J48" s="124"/>
      <c r="K48" s="64"/>
    </row>
    <row r="49" spans="1:11" s="13" customFormat="1" ht="54" customHeight="1" hidden="1" thickBot="1">
      <c r="A49" s="42"/>
      <c r="B49" s="35"/>
      <c r="C49" s="35"/>
      <c r="D49" s="23"/>
      <c r="E49" s="23"/>
      <c r="F49" s="111" t="s">
        <v>1</v>
      </c>
      <c r="G49" s="78"/>
      <c r="H49" s="114"/>
      <c r="I49" s="114"/>
      <c r="J49" s="125"/>
      <c r="K49" s="64"/>
    </row>
    <row r="50" spans="1:14" s="11" customFormat="1" ht="36" customHeight="1" thickBot="1">
      <c r="A50" s="224" t="s">
        <v>17</v>
      </c>
      <c r="B50" s="225"/>
      <c r="C50" s="225"/>
      <c r="D50" s="225"/>
      <c r="E50" s="226"/>
      <c r="F50" s="224" t="s">
        <v>1</v>
      </c>
      <c r="G50" s="228"/>
      <c r="H50" s="228"/>
      <c r="I50" s="228"/>
      <c r="J50" s="229"/>
      <c r="K50" s="60"/>
      <c r="N50" s="8"/>
    </row>
    <row r="51" spans="1:14" s="11" customFormat="1" ht="99" customHeight="1" thickBot="1">
      <c r="A51" s="71" t="s">
        <v>18</v>
      </c>
      <c r="B51" s="201" t="s">
        <v>2</v>
      </c>
      <c r="C51" s="37" t="s">
        <v>56</v>
      </c>
      <c r="D51" s="69" t="s">
        <v>57</v>
      </c>
      <c r="E51" s="37" t="s">
        <v>58</v>
      </c>
      <c r="F51" s="126" t="s">
        <v>6</v>
      </c>
      <c r="G51" s="113" t="s">
        <v>3</v>
      </c>
      <c r="H51" s="37" t="s">
        <v>56</v>
      </c>
      <c r="I51" s="37" t="s">
        <v>57</v>
      </c>
      <c r="J51" s="37" t="s">
        <v>58</v>
      </c>
      <c r="K51" s="60"/>
      <c r="N51" s="8"/>
    </row>
    <row r="52" spans="1:14" s="11" customFormat="1" ht="60" customHeight="1" hidden="1" thickBot="1">
      <c r="A52" s="202"/>
      <c r="B52" s="112"/>
      <c r="C52" s="44"/>
      <c r="D52" s="44"/>
      <c r="E52" s="180"/>
      <c r="F52" s="129"/>
      <c r="G52" s="130" t="s">
        <v>31</v>
      </c>
      <c r="H52" s="102"/>
      <c r="I52" s="102"/>
      <c r="J52" s="102"/>
      <c r="K52" s="60"/>
      <c r="N52" s="8"/>
    </row>
    <row r="53" spans="1:14" s="11" customFormat="1" ht="87" customHeight="1" hidden="1">
      <c r="A53" s="202"/>
      <c r="B53" s="112"/>
      <c r="C53" s="44"/>
      <c r="D53" s="44"/>
      <c r="E53" s="180"/>
      <c r="F53" s="134"/>
      <c r="G53" s="158" t="s">
        <v>32</v>
      </c>
      <c r="H53" s="139"/>
      <c r="I53" s="139"/>
      <c r="J53" s="139"/>
      <c r="K53" s="60"/>
      <c r="N53" s="8"/>
    </row>
    <row r="54" spans="1:14" s="11" customFormat="1" ht="93.75" customHeight="1" hidden="1" thickBot="1">
      <c r="A54" s="202"/>
      <c r="B54" s="112"/>
      <c r="C54" s="44"/>
      <c r="D54" s="44"/>
      <c r="E54" s="180"/>
      <c r="F54" s="128" t="s">
        <v>25</v>
      </c>
      <c r="G54" s="159" t="s">
        <v>44</v>
      </c>
      <c r="H54" s="138"/>
      <c r="I54" s="138"/>
      <c r="J54" s="138"/>
      <c r="K54" s="60"/>
      <c r="N54" s="8"/>
    </row>
    <row r="55" spans="1:14" s="11" customFormat="1" ht="93" customHeight="1" hidden="1" thickBot="1">
      <c r="A55" s="202"/>
      <c r="B55" s="112"/>
      <c r="C55" s="44"/>
      <c r="D55" s="44"/>
      <c r="E55" s="180"/>
      <c r="F55" s="71" t="s">
        <v>35</v>
      </c>
      <c r="G55" s="160" t="s">
        <v>43</v>
      </c>
      <c r="H55" s="138"/>
      <c r="I55" s="138"/>
      <c r="J55" s="138"/>
      <c r="K55" s="60"/>
      <c r="N55" s="8"/>
    </row>
    <row r="56" spans="1:14" s="11" customFormat="1" ht="68.25" customHeight="1" hidden="1" thickBot="1">
      <c r="A56" s="202"/>
      <c r="B56" s="112"/>
      <c r="C56" s="44"/>
      <c r="D56" s="44"/>
      <c r="E56" s="180"/>
      <c r="F56" s="127"/>
      <c r="G56" s="151" t="s">
        <v>38</v>
      </c>
      <c r="H56" s="144"/>
      <c r="I56" s="144"/>
      <c r="J56" s="144"/>
      <c r="K56" s="60"/>
      <c r="N56" s="8"/>
    </row>
    <row r="57" spans="1:14" s="11" customFormat="1" ht="93" customHeight="1" hidden="1">
      <c r="A57" s="202"/>
      <c r="B57" s="112"/>
      <c r="C57" s="44"/>
      <c r="D57" s="44"/>
      <c r="E57" s="180"/>
      <c r="F57" s="219" t="s">
        <v>25</v>
      </c>
      <c r="G57" s="161" t="s">
        <v>46</v>
      </c>
      <c r="H57" s="155"/>
      <c r="I57" s="155"/>
      <c r="J57" s="155"/>
      <c r="K57" s="60"/>
      <c r="N57" s="8"/>
    </row>
    <row r="58" spans="1:14" s="11" customFormat="1" ht="33.75" customHeight="1" hidden="1">
      <c r="A58" s="202"/>
      <c r="B58" s="112"/>
      <c r="C58" s="44"/>
      <c r="D58" s="44"/>
      <c r="E58" s="180"/>
      <c r="F58" s="220"/>
      <c r="G58" s="161" t="s">
        <v>40</v>
      </c>
      <c r="H58" s="155"/>
      <c r="I58" s="138"/>
      <c r="J58" s="138"/>
      <c r="K58" s="60"/>
      <c r="N58" s="8"/>
    </row>
    <row r="59" spans="1:14" s="11" customFormat="1" ht="60.75" customHeight="1" hidden="1">
      <c r="A59" s="202"/>
      <c r="B59" s="112"/>
      <c r="C59" s="44"/>
      <c r="D59" s="44"/>
      <c r="E59" s="180"/>
      <c r="F59" s="220"/>
      <c r="G59" s="159" t="s">
        <v>45</v>
      </c>
      <c r="H59" s="138"/>
      <c r="I59" s="138"/>
      <c r="J59" s="138"/>
      <c r="K59" s="60"/>
      <c r="N59" s="8"/>
    </row>
    <row r="60" spans="1:14" s="11" customFormat="1" ht="72" customHeight="1" hidden="1" thickBot="1">
      <c r="A60" s="202"/>
      <c r="B60" s="112"/>
      <c r="C60" s="44"/>
      <c r="D60" s="44"/>
      <c r="E60" s="180"/>
      <c r="F60" s="221"/>
      <c r="G60" s="159" t="s">
        <v>39</v>
      </c>
      <c r="H60" s="138"/>
      <c r="I60" s="138"/>
      <c r="J60" s="138"/>
      <c r="K60" s="60"/>
      <c r="N60" s="8"/>
    </row>
    <row r="61" spans="1:14" s="11" customFormat="1" ht="91.5" customHeight="1" hidden="1" thickBot="1">
      <c r="A61" s="202"/>
      <c r="B61" s="112"/>
      <c r="C61" s="44"/>
      <c r="D61" s="44"/>
      <c r="E61" s="180"/>
      <c r="F61" s="131"/>
      <c r="G61" s="162" t="s">
        <v>36</v>
      </c>
      <c r="H61" s="144"/>
      <c r="I61" s="144"/>
      <c r="J61" s="144"/>
      <c r="K61" s="60"/>
      <c r="N61" s="8"/>
    </row>
    <row r="62" spans="1:14" s="11" customFormat="1" ht="111" customHeight="1" hidden="1" thickBot="1">
      <c r="A62" s="202"/>
      <c r="B62" s="112"/>
      <c r="C62" s="44"/>
      <c r="D62" s="44"/>
      <c r="E62" s="180"/>
      <c r="F62" s="71" t="s">
        <v>30</v>
      </c>
      <c r="G62" s="163" t="s">
        <v>37</v>
      </c>
      <c r="H62" s="138"/>
      <c r="I62" s="138"/>
      <c r="J62" s="138"/>
      <c r="K62" s="60"/>
      <c r="N62" s="8"/>
    </row>
    <row r="63" spans="1:14" s="11" customFormat="1" ht="66" customHeight="1" hidden="1" thickBot="1">
      <c r="A63" s="202"/>
      <c r="B63" s="112"/>
      <c r="C63" s="44"/>
      <c r="D63" s="44"/>
      <c r="E63" s="180"/>
      <c r="F63" s="127"/>
      <c r="G63" s="164" t="s">
        <v>41</v>
      </c>
      <c r="H63" s="144"/>
      <c r="I63" s="144"/>
      <c r="J63" s="144"/>
      <c r="K63" s="60"/>
      <c r="N63" s="8"/>
    </row>
    <row r="64" spans="1:14" s="11" customFormat="1" ht="89.25" customHeight="1" hidden="1" thickBot="1">
      <c r="A64" s="202"/>
      <c r="B64" s="112"/>
      <c r="C64" s="44"/>
      <c r="D64" s="44"/>
      <c r="E64" s="180"/>
      <c r="F64" s="126" t="s">
        <v>25</v>
      </c>
      <c r="G64" s="165" t="s">
        <v>42</v>
      </c>
      <c r="H64" s="146"/>
      <c r="I64" s="138"/>
      <c r="J64" s="138"/>
      <c r="K64" s="60"/>
      <c r="N64" s="8"/>
    </row>
    <row r="65" spans="1:14" s="11" customFormat="1" ht="87" customHeight="1" hidden="1">
      <c r="A65" s="202"/>
      <c r="B65" s="112"/>
      <c r="C65" s="44"/>
      <c r="D65" s="44"/>
      <c r="E65" s="180"/>
      <c r="F65" s="181"/>
      <c r="G65" s="166" t="s">
        <v>33</v>
      </c>
      <c r="H65" s="156">
        <f>H66+H67</f>
        <v>0</v>
      </c>
      <c r="I65" s="156">
        <f>I66+I67</f>
        <v>0</v>
      </c>
      <c r="J65" s="156">
        <f>J66+J67</f>
        <v>0</v>
      </c>
      <c r="K65" s="60"/>
      <c r="N65" s="8"/>
    </row>
    <row r="66" spans="1:14" s="11" customFormat="1" ht="87" customHeight="1" hidden="1">
      <c r="A66" s="202"/>
      <c r="B66" s="112"/>
      <c r="C66" s="44"/>
      <c r="D66" s="44"/>
      <c r="E66" s="180"/>
      <c r="F66" s="181" t="s">
        <v>30</v>
      </c>
      <c r="G66" s="167"/>
      <c r="H66" s="169">
        <v>-592.5</v>
      </c>
      <c r="I66" s="156">
        <v>0</v>
      </c>
      <c r="J66" s="156">
        <v>0</v>
      </c>
      <c r="K66" s="60"/>
      <c r="N66" s="8"/>
    </row>
    <row r="67" spans="1:14" s="11" customFormat="1" ht="60" customHeight="1" hidden="1" thickBot="1">
      <c r="A67" s="202"/>
      <c r="B67" s="112"/>
      <c r="C67" s="44"/>
      <c r="D67" s="44"/>
      <c r="E67" s="180"/>
      <c r="F67" s="137" t="s">
        <v>25</v>
      </c>
      <c r="G67" s="168" t="s">
        <v>34</v>
      </c>
      <c r="H67" s="157">
        <v>592.5</v>
      </c>
      <c r="I67" s="157">
        <v>0</v>
      </c>
      <c r="J67" s="157">
        <v>0</v>
      </c>
      <c r="K67" s="60"/>
      <c r="N67" s="8"/>
    </row>
    <row r="68" spans="1:14" s="11" customFormat="1" ht="63" customHeight="1" thickBot="1">
      <c r="A68" s="128" t="s">
        <v>77</v>
      </c>
      <c r="B68" s="209" t="s">
        <v>76</v>
      </c>
      <c r="C68" s="182">
        <f>6613.3+650</f>
        <v>7263.3</v>
      </c>
      <c r="D68" s="182">
        <v>0</v>
      </c>
      <c r="E68" s="278">
        <v>0</v>
      </c>
      <c r="F68" s="270"/>
      <c r="G68" s="269" t="s">
        <v>60</v>
      </c>
      <c r="H68" s="214">
        <v>4092.1</v>
      </c>
      <c r="I68" s="214">
        <v>0</v>
      </c>
      <c r="J68" s="214">
        <v>0</v>
      </c>
      <c r="K68" s="60"/>
      <c r="N68" s="8"/>
    </row>
    <row r="69" spans="1:14" s="11" customFormat="1" ht="85.5" customHeight="1" thickBot="1">
      <c r="A69" s="215" t="s">
        <v>79</v>
      </c>
      <c r="B69" s="210" t="s">
        <v>78</v>
      </c>
      <c r="C69" s="204">
        <v>1.7</v>
      </c>
      <c r="D69" s="204">
        <v>0</v>
      </c>
      <c r="E69" s="279">
        <v>0</v>
      </c>
      <c r="F69" s="208"/>
      <c r="G69" s="271" t="s">
        <v>70</v>
      </c>
      <c r="H69" s="118">
        <v>0</v>
      </c>
      <c r="I69" s="118">
        <v>1682.7</v>
      </c>
      <c r="J69" s="118">
        <v>-1683</v>
      </c>
      <c r="K69" s="60"/>
      <c r="N69" s="8"/>
    </row>
    <row r="70" spans="1:14" s="11" customFormat="1" ht="83.25" customHeight="1" thickBot="1">
      <c r="A70" s="217"/>
      <c r="B70" s="205" t="s">
        <v>80</v>
      </c>
      <c r="C70" s="184">
        <v>7.5</v>
      </c>
      <c r="D70" s="184">
        <v>0</v>
      </c>
      <c r="E70" s="280">
        <v>0</v>
      </c>
      <c r="F70" s="208"/>
      <c r="G70" s="273" t="s">
        <v>51</v>
      </c>
      <c r="H70" s="213">
        <v>592.5</v>
      </c>
      <c r="I70" s="213">
        <v>0</v>
      </c>
      <c r="J70" s="213">
        <v>0</v>
      </c>
      <c r="K70" s="60"/>
      <c r="N70" s="8"/>
    </row>
    <row r="71" spans="1:14" s="11" customFormat="1" ht="122.25" customHeight="1" thickBot="1">
      <c r="A71" s="217"/>
      <c r="B71" s="186" t="s">
        <v>84</v>
      </c>
      <c r="C71" s="184">
        <v>-6.5</v>
      </c>
      <c r="D71" s="184">
        <v>0</v>
      </c>
      <c r="E71" s="280">
        <v>0</v>
      </c>
      <c r="F71" s="208"/>
      <c r="G71" s="275" t="s">
        <v>50</v>
      </c>
      <c r="H71" s="118">
        <v>480</v>
      </c>
      <c r="I71" s="118">
        <v>0</v>
      </c>
      <c r="J71" s="118">
        <v>0</v>
      </c>
      <c r="K71" s="60"/>
      <c r="N71" s="8"/>
    </row>
    <row r="72" spans="1:14" s="11" customFormat="1" ht="83.25" customHeight="1" thickBot="1">
      <c r="A72" s="217"/>
      <c r="B72" s="205" t="s">
        <v>83</v>
      </c>
      <c r="C72" s="184">
        <v>-1.3</v>
      </c>
      <c r="D72" s="184">
        <v>0</v>
      </c>
      <c r="E72" s="280">
        <v>0</v>
      </c>
      <c r="F72" s="208"/>
      <c r="G72" s="271" t="s">
        <v>87</v>
      </c>
      <c r="H72" s="118">
        <v>550.9</v>
      </c>
      <c r="I72" s="118">
        <v>0</v>
      </c>
      <c r="J72" s="118">
        <v>0</v>
      </c>
      <c r="K72" s="60"/>
      <c r="N72" s="8"/>
    </row>
    <row r="73" spans="1:14" s="11" customFormat="1" ht="110.25" customHeight="1" thickBot="1">
      <c r="A73" s="217"/>
      <c r="B73" s="205" t="s">
        <v>85</v>
      </c>
      <c r="C73" s="184">
        <v>-0.9</v>
      </c>
      <c r="D73" s="184">
        <v>0</v>
      </c>
      <c r="E73" s="280">
        <v>0</v>
      </c>
      <c r="F73" s="281"/>
      <c r="G73" s="274" t="s">
        <v>59</v>
      </c>
      <c r="H73" s="118">
        <v>300</v>
      </c>
      <c r="I73" s="118">
        <v>-1682.7</v>
      </c>
      <c r="J73" s="118">
        <v>1683</v>
      </c>
      <c r="K73" s="60"/>
      <c r="N73" s="8"/>
    </row>
    <row r="74" spans="1:14" s="11" customFormat="1" ht="75" customHeight="1" thickBot="1">
      <c r="A74" s="216"/>
      <c r="B74" s="206" t="s">
        <v>86</v>
      </c>
      <c r="C74" s="207">
        <v>-0.5</v>
      </c>
      <c r="D74" s="179">
        <v>0</v>
      </c>
      <c r="E74" s="211">
        <v>0</v>
      </c>
      <c r="F74" s="282"/>
      <c r="G74" s="275" t="s">
        <v>61</v>
      </c>
      <c r="H74" s="118">
        <v>350</v>
      </c>
      <c r="I74" s="118">
        <v>0</v>
      </c>
      <c r="J74" s="118">
        <v>-332</v>
      </c>
      <c r="K74" s="60"/>
      <c r="N74" s="8"/>
    </row>
    <row r="75" spans="1:14" s="11" customFormat="1" ht="111" customHeight="1" thickBot="1">
      <c r="A75" s="212"/>
      <c r="F75" s="283"/>
      <c r="G75" s="271" t="s">
        <v>68</v>
      </c>
      <c r="H75" s="118">
        <v>4.5</v>
      </c>
      <c r="I75" s="118">
        <v>0</v>
      </c>
      <c r="J75" s="118">
        <v>0</v>
      </c>
      <c r="K75" s="60"/>
      <c r="N75" s="8"/>
    </row>
    <row r="76" spans="1:14" s="11" customFormat="1" ht="42.75" customHeight="1" thickBot="1">
      <c r="A76" s="212"/>
      <c r="F76" s="208"/>
      <c r="G76" s="276" t="s">
        <v>66</v>
      </c>
      <c r="H76" s="277">
        <v>0</v>
      </c>
      <c r="I76" s="277">
        <v>0</v>
      </c>
      <c r="J76" s="277">
        <v>0</v>
      </c>
      <c r="K76" s="60"/>
      <c r="N76" s="8"/>
    </row>
    <row r="77" spans="1:14" s="11" customFormat="1" ht="93" customHeight="1" thickBot="1">
      <c r="A77" s="145"/>
      <c r="B77" s="174"/>
      <c r="C77" s="176"/>
      <c r="D77" s="175"/>
      <c r="E77" s="175"/>
      <c r="F77" s="281"/>
      <c r="G77" s="271" t="s">
        <v>89</v>
      </c>
      <c r="H77" s="118">
        <v>650</v>
      </c>
      <c r="I77" s="118">
        <v>0</v>
      </c>
      <c r="J77" s="118">
        <v>0</v>
      </c>
      <c r="K77" s="60"/>
      <c r="N77" s="8"/>
    </row>
    <row r="78" spans="1:14" s="13" customFormat="1" ht="70.5" customHeight="1" thickBot="1">
      <c r="A78" s="145"/>
      <c r="B78" s="174"/>
      <c r="C78" s="176"/>
      <c r="D78" s="175"/>
      <c r="E78" s="175"/>
      <c r="F78" s="281"/>
      <c r="G78" s="276" t="s">
        <v>82</v>
      </c>
      <c r="H78" s="277">
        <v>-10</v>
      </c>
      <c r="I78" s="144">
        <v>0</v>
      </c>
      <c r="J78" s="144">
        <v>10</v>
      </c>
      <c r="K78" s="132"/>
      <c r="N78" s="133"/>
    </row>
    <row r="79" spans="1:14" s="13" customFormat="1" ht="42" customHeight="1" thickBot="1">
      <c r="A79" s="145"/>
      <c r="B79" s="174"/>
      <c r="C79" s="176"/>
      <c r="D79" s="175"/>
      <c r="E79" s="175"/>
      <c r="F79" s="272"/>
      <c r="G79" s="271" t="s">
        <v>55</v>
      </c>
      <c r="H79" s="118">
        <v>253.3</v>
      </c>
      <c r="I79" s="118">
        <v>0</v>
      </c>
      <c r="J79" s="118">
        <v>322</v>
      </c>
      <c r="K79" s="132"/>
      <c r="N79" s="133"/>
    </row>
    <row r="80" spans="1:14" s="13" customFormat="1" ht="81" customHeight="1" hidden="1" thickBot="1">
      <c r="A80" s="145"/>
      <c r="B80" s="174"/>
      <c r="C80" s="176"/>
      <c r="D80" s="175"/>
      <c r="E80" s="175"/>
      <c r="K80" s="132"/>
      <c r="N80" s="133"/>
    </row>
    <row r="81" spans="1:14" s="13" customFormat="1" ht="69.75" customHeight="1" hidden="1" thickBot="1">
      <c r="A81" s="145"/>
      <c r="B81" s="174"/>
      <c r="C81" s="176"/>
      <c r="D81" s="175"/>
      <c r="E81" s="175"/>
      <c r="K81" s="132"/>
      <c r="N81" s="133"/>
    </row>
    <row r="82" spans="1:14" s="31" customFormat="1" ht="40.5" customHeight="1" thickBot="1">
      <c r="A82" s="261" t="s">
        <v>53</v>
      </c>
      <c r="B82" s="262"/>
      <c r="C82" s="183">
        <f>C68+C69+C70+C71+C72+C73+C74</f>
        <v>7263.3</v>
      </c>
      <c r="D82" s="183">
        <v>0</v>
      </c>
      <c r="E82" s="183">
        <v>0</v>
      </c>
      <c r="F82" s="267" t="s">
        <v>54</v>
      </c>
      <c r="G82" s="268"/>
      <c r="H82" s="103">
        <f>H71+H70+H69+H73+H79+H74+H76+H75+H68+H78+H72+H77</f>
        <v>7263.299999999999</v>
      </c>
      <c r="I82" s="103">
        <f>I71+I70+I69+I73+I79+I74+I76+I75+I68+I78</f>
        <v>0</v>
      </c>
      <c r="J82" s="103">
        <f>J71+J70+J69+J73+J79+J74+J76+J75+J68+J78</f>
        <v>0</v>
      </c>
      <c r="K82" s="65"/>
      <c r="N82" s="30"/>
    </row>
    <row r="83" spans="1:11" s="31" customFormat="1" ht="48.75" customHeight="1" thickBot="1">
      <c r="A83" s="261" t="s">
        <v>7</v>
      </c>
      <c r="B83" s="262"/>
      <c r="C83" s="102">
        <f>C82+C22</f>
        <v>13387.1</v>
      </c>
      <c r="D83" s="102">
        <f>D82+D22</f>
        <v>7666</v>
      </c>
      <c r="E83" s="102">
        <f>E82+E22</f>
        <v>-13977</v>
      </c>
      <c r="F83" s="256" t="s">
        <v>27</v>
      </c>
      <c r="G83" s="257"/>
      <c r="H83" s="135">
        <f>H82+H22</f>
        <v>13387.099999999999</v>
      </c>
      <c r="I83" s="135">
        <f>I82+I22</f>
        <v>7666</v>
      </c>
      <c r="J83" s="135">
        <f>J82+J22</f>
        <v>-13977</v>
      </c>
      <c r="K83" s="66"/>
    </row>
    <row r="84" spans="1:11" s="31" customFormat="1" ht="28.5" customHeight="1">
      <c r="A84" s="241" t="s">
        <v>62</v>
      </c>
      <c r="B84" s="242"/>
      <c r="C84" s="242"/>
      <c r="D84" s="242"/>
      <c r="E84" s="242"/>
      <c r="F84" s="243"/>
      <c r="G84" s="243"/>
      <c r="H84" s="243"/>
      <c r="I84" s="243"/>
      <c r="J84" s="243"/>
      <c r="K84" s="66"/>
    </row>
    <row r="85" spans="1:11" s="31" customFormat="1" ht="27" customHeight="1">
      <c r="A85" s="263" t="s">
        <v>63</v>
      </c>
      <c r="B85" s="264"/>
      <c r="C85" s="264"/>
      <c r="D85" s="264"/>
      <c r="E85" s="264"/>
      <c r="F85" s="264"/>
      <c r="G85" s="170"/>
      <c r="H85" s="170"/>
      <c r="I85" s="170"/>
      <c r="J85" s="173"/>
      <c r="K85" s="66"/>
    </row>
    <row r="86" spans="1:11" s="31" customFormat="1" ht="20.25" customHeight="1">
      <c r="A86" s="265"/>
      <c r="B86" s="266"/>
      <c r="C86" s="266"/>
      <c r="D86" s="266"/>
      <c r="E86" s="266"/>
      <c r="F86" s="171"/>
      <c r="G86" s="172"/>
      <c r="H86" s="172"/>
      <c r="I86" s="172"/>
      <c r="J86" s="143"/>
      <c r="K86" s="66"/>
    </row>
    <row r="87" spans="3:11" ht="24.75">
      <c r="C87" s="17"/>
      <c r="D87" s="7"/>
      <c r="E87" s="7"/>
      <c r="G87" s="45" t="s">
        <v>5</v>
      </c>
      <c r="H87" s="106"/>
      <c r="I87" s="105"/>
      <c r="J87" s="105"/>
      <c r="K87" s="1"/>
    </row>
    <row r="88" spans="2:11" ht="24.75">
      <c r="B88" s="2"/>
      <c r="C88" s="17"/>
      <c r="D88" s="7"/>
      <c r="E88" s="7"/>
      <c r="G88" s="45"/>
      <c r="H88" s="106"/>
      <c r="I88" s="105"/>
      <c r="J88" s="105"/>
      <c r="K88" s="1"/>
    </row>
    <row r="89" spans="3:11" ht="24.75">
      <c r="C89" s="17"/>
      <c r="D89" s="7"/>
      <c r="E89" s="7"/>
      <c r="F89" s="77"/>
      <c r="G89" s="68"/>
      <c r="H89" s="104"/>
      <c r="I89" s="105"/>
      <c r="J89" s="105"/>
      <c r="K89" s="1"/>
    </row>
    <row r="90" spans="6:11" ht="24.75">
      <c r="F90" s="76"/>
      <c r="G90" s="6" t="s">
        <v>5</v>
      </c>
      <c r="H90" s="107"/>
      <c r="I90" s="105"/>
      <c r="J90" s="109"/>
      <c r="K90" s="1"/>
    </row>
    <row r="91" spans="6:11" ht="24.75">
      <c r="F91" s="76"/>
      <c r="H91" s="108"/>
      <c r="I91" s="109"/>
      <c r="J91" s="110"/>
      <c r="K91" s="1"/>
    </row>
    <row r="92" spans="6:11" ht="24">
      <c r="F92" s="76"/>
      <c r="G92" s="6"/>
      <c r="H92" s="108"/>
      <c r="I92" s="110"/>
      <c r="J92" s="110"/>
      <c r="K92" s="1"/>
    </row>
    <row r="93" spans="7:11" ht="24">
      <c r="G93" s="6"/>
      <c r="H93" s="108"/>
      <c r="I93" s="110"/>
      <c r="J93" s="110"/>
      <c r="K93" s="1"/>
    </row>
    <row r="94" spans="7:11" ht="24">
      <c r="G94" s="6"/>
      <c r="I94" s="110"/>
      <c r="J94" s="110"/>
      <c r="K94" s="1"/>
    </row>
    <row r="95" spans="7:11" ht="24">
      <c r="G95" s="6"/>
      <c r="I95" s="110"/>
      <c r="K95" s="1"/>
    </row>
  </sheetData>
  <sheetProtection/>
  <mergeCells count="35">
    <mergeCell ref="A86:E86"/>
    <mergeCell ref="A82:B82"/>
    <mergeCell ref="F82:G82"/>
    <mergeCell ref="A83:B83"/>
    <mergeCell ref="A85:F85"/>
    <mergeCell ref="A10:J10"/>
    <mergeCell ref="D27:D28"/>
    <mergeCell ref="A27:A28"/>
    <mergeCell ref="B27:B28"/>
    <mergeCell ref="F26:F34"/>
    <mergeCell ref="F83:G83"/>
    <mergeCell ref="F24:J24"/>
    <mergeCell ref="A50:E50"/>
    <mergeCell ref="A11:E11"/>
    <mergeCell ref="E27:E28"/>
    <mergeCell ref="A84:J84"/>
    <mergeCell ref="A13:J13"/>
    <mergeCell ref="A23:J23"/>
    <mergeCell ref="F11:J11"/>
    <mergeCell ref="A24:E24"/>
    <mergeCell ref="F50:J50"/>
    <mergeCell ref="A2:J2"/>
    <mergeCell ref="F5:J5"/>
    <mergeCell ref="A5:E5"/>
    <mergeCell ref="A4:I4"/>
    <mergeCell ref="A3:J3"/>
    <mergeCell ref="A7:J7"/>
    <mergeCell ref="A69:A74"/>
    <mergeCell ref="A14:A18"/>
    <mergeCell ref="F14:F18"/>
    <mergeCell ref="A19:A21"/>
    <mergeCell ref="F19:F21"/>
    <mergeCell ref="C27:C28"/>
    <mergeCell ref="F57:F6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7" r:id="rId2"/>
  <rowBreaks count="1" manualBreakCount="1">
    <brk id="2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140625" defaultRowHeight="12"/>
  <cols>
    <col min="1" max="1" width="48.8515625" style="0" customWidth="1"/>
  </cols>
  <sheetData>
    <row r="1" ht="11.25">
      <c r="A1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Пашкевич Юлия Васильевна</cp:lastModifiedBy>
  <cp:lastPrinted>2021-07-30T08:41:06Z</cp:lastPrinted>
  <dcterms:created xsi:type="dcterms:W3CDTF">2010-01-20T11:13:39Z</dcterms:created>
  <dcterms:modified xsi:type="dcterms:W3CDTF">2021-07-30T11:48:11Z</dcterms:modified>
  <cp:category/>
  <cp:version/>
  <cp:contentType/>
  <cp:contentStatus/>
</cp:coreProperties>
</file>