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4008" windowWidth="11988" windowHeight="4488" activeTab="0"/>
  </bookViews>
  <sheets>
    <sheet name="межбюд.трансф" sheetId="1" r:id="rId1"/>
    <sheet name="Лист1" sheetId="2" r:id="rId2"/>
  </sheets>
  <definedNames>
    <definedName name="_GoBack" localSheetId="0">'межбюд.трансф'!#REF!</definedName>
    <definedName name="_xlnm.Print_Area" localSheetId="0">'межбюд.трансф'!$A$1:$J$87</definedName>
  </definedNames>
  <calcPr fullCalcOnLoad="1"/>
</workbook>
</file>

<file path=xl/sharedStrings.xml><?xml version="1.0" encoding="utf-8"?>
<sst xmlns="http://schemas.openxmlformats.org/spreadsheetml/2006/main" count="156" uniqueCount="98">
  <si>
    <t>Согласовано:</t>
  </si>
  <si>
    <t>ДОХОДЫ</t>
  </si>
  <si>
    <t>РАСХОДЫ</t>
  </si>
  <si>
    <t>Наименование  доходов</t>
  </si>
  <si>
    <t>Направление  расходов</t>
  </si>
  <si>
    <t xml:space="preserve"> </t>
  </si>
  <si>
    <t>Главный 
распорядитель бюджетных средств</t>
  </si>
  <si>
    <t>ВСЕГО  изменений  по  доходам (тыс.рублей):</t>
  </si>
  <si>
    <t xml:space="preserve">Администратор  доходов
</t>
  </si>
  <si>
    <t xml:space="preserve">ПОЯСНИТЕЛЬНАЯ ЗАПИСКА </t>
  </si>
  <si>
    <t>СУММА  на 2018 год
(тыс.руб.)</t>
  </si>
  <si>
    <t>СУММА  на 2019год
(тыс.руб.)</t>
  </si>
  <si>
    <t>СУММА  на 2020 год
(тыс.руб.)</t>
  </si>
  <si>
    <t>СУММА  
на 2018 год
(тыс.руб.)</t>
  </si>
  <si>
    <t>СУММА
 на 2019год
(тыс.руб.)</t>
  </si>
  <si>
    <t>СУММА
 на 2020 год
(тыс.руб.)</t>
  </si>
  <si>
    <t xml:space="preserve"> I.Межбюджетные трансферты</t>
  </si>
  <si>
    <t xml:space="preserve">ДОХОДЫ </t>
  </si>
  <si>
    <t>Администратор  доходов</t>
  </si>
  <si>
    <t>Управление ЖКХ и РГИ г.Лыткарино</t>
  </si>
  <si>
    <t>Основное  мероприятие "Ремонт, содержание  дорог  общего  пользования и  внутриквартальных дорог  и   дворовых  территорий"</t>
  </si>
  <si>
    <t>Увеличение  расходов  на  погашение  кредиторской задолженности  2017 года на   содержание  дорог  общего  пользования и  внутриквартальных дорог  и   дворовых  территорий</t>
  </si>
  <si>
    <t>Управление  ЖКХ и РГИ г.Лыткарино</t>
  </si>
  <si>
    <t>Расходы на погашение кредиторской задолженности 2017 года на  содержание  дорог  общего  пользования и  внутриквартальных дорог  и   дворовых  территорий</t>
  </si>
  <si>
    <t>Заместитель  Главы  Администрации  г.о.Лыткарино</t>
  </si>
  <si>
    <t>ИТОГО  по разделу I:</t>
  </si>
  <si>
    <t>Администрация г.о.Лыткарино</t>
  </si>
  <si>
    <t>СУММА
  на 2021 год
(тыс.руб.)</t>
  </si>
  <si>
    <t>СУММА  
на 2020 год
(тыс.руб.)</t>
  </si>
  <si>
    <t>СУММА 
 на 2022 год
(тыс.руб.)</t>
  </si>
  <si>
    <t>Управление образования г.Лыткарино</t>
  </si>
  <si>
    <t xml:space="preserve">Муниципальная программа «Социальная защита населения»                    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</si>
  <si>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</si>
  <si>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</si>
  <si>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Социальное обеспечение и иные выплаты населению</t>
  </si>
  <si>
    <t>Совет депутатов г.о.Лыткарино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</si>
  <si>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</si>
  <si>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Повышение доступности объектов культуры, спорта, образования для инвалидов и маломобильных групп населения</t>
  </si>
  <si>
    <t>Основное мероприятие «Дополнительные меры социальной поддержки и социальной помощи гражданам»</t>
  </si>
  <si>
    <t>Социальные выплаты гражданам, кроме публичных нормативных социальных выплат</t>
  </si>
  <si>
    <t>в т.ч.</t>
  </si>
  <si>
    <t>Основное мероприятие «Осуществление финансовой поддержки СО НКО»</t>
  </si>
  <si>
    <t>Оказание поддержки социально ориентированным некоммерческим организациям</t>
  </si>
  <si>
    <t>Предоставление доплаты за выслугу лет к трудовой пенсии муниципальным служащим за счет средств местного бюджета</t>
  </si>
  <si>
    <t>Предоставление доплаты за выслугу лет к трудовой пенсии муниципальным служащим за счет средств местного бюджета (погашение кредиторской задолженности 2019 года)</t>
  </si>
  <si>
    <t>Публичные нормативные социальные выплаты гражданам (выплаты рентовикам)</t>
  </si>
  <si>
    <t>Дополнительные меры социальной поддержки и социальной помощи гражданам (выплаты рентовикам)</t>
  </si>
  <si>
    <t>_______________________Трещинкин В.С.</t>
  </si>
  <si>
    <t>Администрация города Лыткарино</t>
  </si>
  <si>
    <t>2.На основании Уведомления Министерства экономики и финансов Московской области от  №</t>
  </si>
  <si>
    <t>Первый Заместитель  Главы  Администрации  г.о.Лыткарино</t>
  </si>
  <si>
    <t>_______________________Шаров В.В.</t>
  </si>
  <si>
    <t>Субсидии бюджетам муниципальных образований Московской области на софинансирование расходов на организацию деятельности МФЦ на 2020 год</t>
  </si>
  <si>
    <t>_______________________Новиков М.В.</t>
  </si>
  <si>
    <t>Заместитель  Главы  Администрации  г.о.Лыткарино-управляющий   делами Администрации</t>
  </si>
  <si>
    <t>______________________Завьялова Е.С.</t>
  </si>
  <si>
    <t xml:space="preserve">Погашение кредитов, предоставленных кредитными организациями в валюте Российской Федерации 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</si>
  <si>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</si>
  <si>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</si>
  <si>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</si>
  <si>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</si>
  <si>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     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</si>
  <si>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</si>
  <si>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     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</si>
  <si>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Наименование</t>
  </si>
  <si>
    <t>2020 г.</t>
  </si>
  <si>
    <t>2021 год</t>
  </si>
  <si>
    <t>2022 год</t>
  </si>
  <si>
    <t>2023 год</t>
  </si>
  <si>
    <t xml:space="preserve">Администратор </t>
  </si>
  <si>
    <t xml:space="preserve"> I I I. Изменения источников 
внутреннего финансирования дефицита бюджета городского округа Лыткарино 
на 2021 год и на плановый период 2022 и 2023 годов</t>
  </si>
  <si>
    <t>_______________________Забойкин Е.В.</t>
  </si>
  <si>
    <t xml:space="preserve">II.  Изменения по предложениям главных распорядителей бюджетных средств. </t>
  </si>
  <si>
    <t>ИТОГО  по разделу II:</t>
  </si>
  <si>
    <t>СУММА  
на 2022 год
(тыс.руб.)</t>
  </si>
  <si>
    <t>СУММА
  на 2023 год
(тыс.руб.)</t>
  </si>
  <si>
    <t>СУММА 
 на 2024 год
(тыс.руб.)</t>
  </si>
  <si>
    <t xml:space="preserve">Муниципальная программа «Образование»                    </t>
  </si>
  <si>
    <t xml:space="preserve">   ВСЕГО  изменений по  расходам:</t>
  </si>
  <si>
    <t xml:space="preserve"> Глава городского округа Лыткарино________________К.А.Кравцов</t>
  </si>
  <si>
    <t>Основное мероприятие «Модернизация школьных систем образования в рамках государственной программы Российской Федерации «Развитие образования»</t>
  </si>
  <si>
    <t>Проведение работ по капитальному ремонту зданий региональных (муниципальных) общеобразовательных организаций(софинансирование субсидии из обл.бюджета)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</si>
  <si>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</si>
  <si>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Изменения  и  дополнения  в  бюджет  городского округа  Лыткарино на  2022 год  и  плановый  период 2023 и  2024  годов  
(уточнение  бюджета - август)</t>
  </si>
  <si>
    <t>Составлено:
Начальник Финансового управления г.Лыткарино</t>
  </si>
  <si>
    <t>__________________ Н.П. Архипова</t>
  </si>
  <si>
    <t>Субсидия на оснащение отремонтированных зданий общеобразовательных организаций средствами обучения и воспитания</t>
  </si>
  <si>
    <t>Оснащение отремонтированных зданий общеобразовательных организаций средствами обучения и воспитания</t>
  </si>
  <si>
    <t>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</t>
  </si>
  <si>
    <t xml:space="preserve">Субсидии на 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 </t>
  </si>
  <si>
    <t xml:space="preserve">Непрограммные расходы </t>
  </si>
  <si>
    <t xml:space="preserve">Резервный фонд администрации </t>
  </si>
  <si>
    <t>Реализация мероприятий по благоустройству территорий муниципальных образовательных организаций</t>
  </si>
  <si>
    <t>Субсидия на реализацию мероприятий по благоустройству территорий муниципальных образовательных организаций</t>
  </si>
  <si>
    <t xml:space="preserve">Субсидии бюджетам муниципальных образований Московской области на устройство контейнерных площадок </t>
  </si>
  <si>
    <t>Субсидия  на софинансирование работ по капитальному ремонту и ремонту автомобильных дорог общего пользования местного значения</t>
  </si>
  <si>
    <t xml:space="preserve"> На основании уведомлений Министерства экономики и финансов Московской области о предоставлении межбюджетных трансфертов</t>
  </si>
  <si>
    <t>1.Учтены изменения  по расходам на основании  пункта 3  статьи 217 Бюджетного кодекса Российской Федерации;
2.Внесены изменения в Приложение 7 «Источники внутреннего финансирования дефицита бюджета городского округа Лыткарино на 2022 год и на плановый период 2023 и 2024 годов».Остатки средств местного бюджета на 01.01.2022г. в сумме 12101,7 тыс.рублей направлены на погашение долговых обязательств в соответствии с БК РФ.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</si>
</sst>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&quot;р.&quot;"/>
    <numFmt numFmtId="181" formatCode="#,##0.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_р_._-;\-* #,##0.0_р_._-;_-* &quot;-&quot;??_р_._-;_-@_-"/>
    <numFmt numFmtId="187" formatCode="_-* #,##0_р_._-;\-* #,##0_р_._-;_-* &quot;-&quot;??_р_._-;_-@_-"/>
    <numFmt numFmtId="188" formatCode="[$-FC19]d\ mmmm\ yyyy\ &quot;г.&quot;"/>
    <numFmt numFmtId="189" formatCode="000000"/>
    <numFmt numFmtId="190" formatCode="#,##0_р_."/>
    <numFmt numFmtId="191" formatCode="#,##0.00_ ;\-#,##0.00\ "/>
    <numFmt numFmtId="192" formatCode="#,##0.0_ ;\-#,##0.0\ "/>
    <numFmt numFmtId="193" formatCode="#,##0.00000"/>
    <numFmt numFmtId="194" formatCode="#,##0.0000"/>
  </numFmts>
  <fonts count="89">
    <font>
      <sz val="9"/>
      <name val="Arial"/>
      <family val="0"/>
    </font>
    <font>
      <sz val="14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15"/>
      <name val="Times New Roman"/>
      <family val="1"/>
    </font>
    <font>
      <b/>
      <sz val="1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8"/>
      <name val="Times New Roman"/>
      <family val="1"/>
    </font>
    <font>
      <sz val="18"/>
      <name val="Arial"/>
      <family val="2"/>
    </font>
    <font>
      <sz val="10"/>
      <name val="Times New Roman"/>
      <family val="1"/>
    </font>
    <font>
      <i/>
      <sz val="18"/>
      <name val="Times New Roman"/>
      <family val="1"/>
    </font>
    <font>
      <sz val="11"/>
      <color indexed="8"/>
      <name val="Calibri"/>
      <family val="2"/>
    </font>
    <font>
      <sz val="16"/>
      <name val="Arial"/>
      <family val="2"/>
    </font>
    <font>
      <b/>
      <sz val="18"/>
      <name val="Arial"/>
      <family val="2"/>
    </font>
    <font>
      <b/>
      <sz val="20"/>
      <name val="Times New Roman"/>
      <family val="1"/>
    </font>
    <font>
      <b/>
      <i/>
      <u val="single"/>
      <sz val="18"/>
      <name val="Times New Roman"/>
      <family val="1"/>
    </font>
    <font>
      <i/>
      <sz val="1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Arial"/>
      <family val="2"/>
    </font>
    <font>
      <b/>
      <sz val="19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Arial"/>
      <family val="2"/>
    </font>
    <font>
      <b/>
      <sz val="19"/>
      <color rgb="FFFF0000"/>
      <name val="Times New Roman"/>
      <family val="1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i/>
      <sz val="18"/>
      <color theme="1"/>
      <name val="Times New Roman"/>
      <family val="1"/>
    </font>
    <font>
      <sz val="18"/>
      <color theme="1"/>
      <name val="Arial"/>
      <family val="2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9" fontId="9" fillId="0" borderId="0" xfId="62" applyFont="1" applyAlignment="1">
      <alignment horizontal="center"/>
    </xf>
    <xf numFmtId="9" fontId="7" fillId="0" borderId="0" xfId="62" applyFont="1" applyAlignment="1">
      <alignment horizontal="center"/>
    </xf>
    <xf numFmtId="0" fontId="1" fillId="32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173" fontId="10" fillId="33" borderId="0" xfId="0" applyNumberFormat="1" applyFont="1" applyFill="1" applyBorder="1" applyAlignment="1">
      <alignment horizontal="center" vertical="center" wrapText="1"/>
    </xf>
    <xf numFmtId="173" fontId="10" fillId="33" borderId="1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10" fillId="33" borderId="14" xfId="0" applyNumberFormat="1" applyFont="1" applyFill="1" applyBorder="1" applyAlignment="1">
      <alignment horizontal="center" vertical="center" wrapText="1"/>
    </xf>
    <xf numFmtId="173" fontId="10" fillId="33" borderId="14" xfId="0" applyNumberFormat="1" applyFont="1" applyFill="1" applyBorder="1" applyAlignment="1">
      <alignment horizontal="center" vertical="center" wrapText="1"/>
    </xf>
    <xf numFmtId="173" fontId="10" fillId="33" borderId="15" xfId="0" applyNumberFormat="1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76" fillId="35" borderId="0" xfId="0" applyFont="1" applyFill="1" applyAlignment="1">
      <alignment/>
    </xf>
    <xf numFmtId="0" fontId="76" fillId="35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5" fillId="0" borderId="0" xfId="62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36" borderId="2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" fillId="33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172" fontId="77" fillId="0" borderId="28" xfId="0" applyNumberFormat="1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 wrapText="1"/>
    </xf>
    <xf numFmtId="4" fontId="79" fillId="0" borderId="16" xfId="0" applyNumberFormat="1" applyFont="1" applyBorder="1" applyAlignment="1">
      <alignment horizontal="center" vertical="center" wrapText="1"/>
    </xf>
    <xf numFmtId="0" fontId="80" fillId="33" borderId="0" xfId="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15" fillId="0" borderId="0" xfId="0" applyFont="1" applyAlignment="1">
      <alignment horizontal="left" wrapText="1"/>
    </xf>
    <xf numFmtId="0" fontId="5" fillId="33" borderId="0" xfId="0" applyFont="1" applyFill="1" applyBorder="1" applyAlignment="1">
      <alignment horizontal="center" vertical="center"/>
    </xf>
    <xf numFmtId="172" fontId="5" fillId="33" borderId="0" xfId="0" applyNumberFormat="1" applyFont="1" applyFill="1" applyAlignment="1">
      <alignment horizontal="center"/>
    </xf>
    <xf numFmtId="172" fontId="26" fillId="0" borderId="29" xfId="0" applyNumberFormat="1" applyFont="1" applyBorder="1" applyAlignment="1">
      <alignment horizontal="left" vertical="center" wrapText="1"/>
    </xf>
    <xf numFmtId="172" fontId="26" fillId="37" borderId="19" xfId="0" applyNumberFormat="1" applyFont="1" applyFill="1" applyBorder="1" applyAlignment="1">
      <alignment horizontal="right" vertical="center" wrapText="1"/>
    </xf>
    <xf numFmtId="172" fontId="26" fillId="0" borderId="19" xfId="0" applyNumberFormat="1" applyFont="1" applyBorder="1" applyAlignment="1">
      <alignment horizontal="center" vertical="center" wrapText="1"/>
    </xf>
    <xf numFmtId="172" fontId="24" fillId="0" borderId="29" xfId="0" applyNumberFormat="1" applyFont="1" applyBorder="1" applyAlignment="1">
      <alignment vertical="center" wrapText="1"/>
    </xf>
    <xf numFmtId="172" fontId="24" fillId="37" borderId="19" xfId="0" applyNumberFormat="1" applyFont="1" applyFill="1" applyBorder="1" applyAlignment="1">
      <alignment horizontal="right" vertical="center" wrapText="1"/>
    </xf>
    <xf numFmtId="172" fontId="81" fillId="0" borderId="19" xfId="0" applyNumberFormat="1" applyFont="1" applyBorder="1" applyAlignment="1">
      <alignment horizontal="center" vertical="center" wrapText="1"/>
    </xf>
    <xf numFmtId="172" fontId="81" fillId="0" borderId="20" xfId="0" applyNumberFormat="1" applyFont="1" applyBorder="1" applyAlignment="1">
      <alignment horizontal="center" vertical="center" wrapText="1"/>
    </xf>
    <xf numFmtId="172" fontId="81" fillId="0" borderId="30" xfId="0" applyNumberFormat="1" applyFont="1" applyBorder="1" applyAlignment="1">
      <alignment horizontal="center" vertical="center" wrapText="1"/>
    </xf>
    <xf numFmtId="49" fontId="82" fillId="0" borderId="30" xfId="0" applyNumberFormat="1" applyFont="1" applyFill="1" applyBorder="1" applyAlignment="1">
      <alignment wrapText="1"/>
    </xf>
    <xf numFmtId="172" fontId="82" fillId="0" borderId="19" xfId="0" applyNumberFormat="1" applyFont="1" applyBorder="1" applyAlignment="1">
      <alignment horizontal="center" vertical="center" wrapText="1"/>
    </xf>
    <xf numFmtId="49" fontId="81" fillId="0" borderId="30" xfId="0" applyNumberFormat="1" applyFont="1" applyFill="1" applyBorder="1" applyAlignment="1">
      <alignment horizontal="left" vertical="center" wrapText="1" indent="1"/>
    </xf>
    <xf numFmtId="49" fontId="82" fillId="0" borderId="30" xfId="0" applyNumberFormat="1" applyFont="1" applyFill="1" applyBorder="1" applyAlignment="1">
      <alignment vertical="center" wrapText="1"/>
    </xf>
    <xf numFmtId="49" fontId="81" fillId="0" borderId="30" xfId="0" applyNumberFormat="1" applyFont="1" applyFill="1" applyBorder="1" applyAlignment="1">
      <alignment horizontal="left" wrapText="1" indent="1"/>
    </xf>
    <xf numFmtId="172" fontId="24" fillId="0" borderId="30" xfId="0" applyNumberFormat="1" applyFont="1" applyBorder="1" applyAlignment="1">
      <alignment horizontal="left" wrapText="1"/>
    </xf>
    <xf numFmtId="0" fontId="25" fillId="0" borderId="11" xfId="0" applyFont="1" applyBorder="1" applyAlignment="1">
      <alignment horizontal="center" vertical="center"/>
    </xf>
    <xf numFmtId="49" fontId="25" fillId="37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172" fontId="81" fillId="0" borderId="19" xfId="62" applyNumberFormat="1" applyFont="1" applyBorder="1" applyAlignment="1">
      <alignment horizontal="center" vertical="center" wrapText="1"/>
    </xf>
    <xf numFmtId="0" fontId="81" fillId="0" borderId="20" xfId="0" applyNumberFormat="1" applyFont="1" applyBorder="1" applyAlignment="1">
      <alignment horizontal="center" vertical="center" wrapText="1"/>
    </xf>
    <xf numFmtId="172" fontId="25" fillId="0" borderId="31" xfId="0" applyNumberFormat="1" applyFont="1" applyBorder="1" applyAlignment="1">
      <alignment horizontal="center" vertical="center" wrapText="1"/>
    </xf>
    <xf numFmtId="0" fontId="13" fillId="32" borderId="30" xfId="0" applyFont="1" applyFill="1" applyBorder="1" applyAlignment="1">
      <alignment vertical="top" wrapText="1"/>
    </xf>
    <xf numFmtId="0" fontId="7" fillId="0" borderId="30" xfId="0" applyFont="1" applyBorder="1" applyAlignment="1">
      <alignment horizontal="center" vertical="center" wrapText="1"/>
    </xf>
    <xf numFmtId="189" fontId="83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32" xfId="0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2" fillId="35" borderId="18" xfId="0" applyFont="1" applyFill="1" applyBorder="1" applyAlignment="1">
      <alignment horizontal="center" vertical="center" wrapText="1"/>
    </xf>
    <xf numFmtId="172" fontId="21" fillId="35" borderId="33" xfId="0" applyNumberFormat="1" applyFont="1" applyFill="1" applyBorder="1" applyAlignment="1">
      <alignment horizontal="center" vertical="center"/>
    </xf>
    <xf numFmtId="173" fontId="5" fillId="35" borderId="33" xfId="0" applyNumberFormat="1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72" fontId="5" fillId="0" borderId="0" xfId="0" applyNumberFormat="1" applyFont="1" applyAlignment="1">
      <alignment/>
    </xf>
    <xf numFmtId="0" fontId="14" fillId="33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37" xfId="0" applyFont="1" applyBorder="1" applyAlignment="1">
      <alignment horizontal="center" vertical="center"/>
    </xf>
    <xf numFmtId="172" fontId="78" fillId="0" borderId="28" xfId="0" applyNumberFormat="1" applyFont="1" applyBorder="1" applyAlignment="1">
      <alignment horizontal="center" vertical="center"/>
    </xf>
    <xf numFmtId="172" fontId="5" fillId="35" borderId="38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173" fontId="5" fillId="33" borderId="12" xfId="0" applyNumberFormat="1" applyFont="1" applyFill="1" applyBorder="1" applyAlignment="1">
      <alignment horizontal="center" vertical="center" wrapText="1"/>
    </xf>
    <xf numFmtId="173" fontId="14" fillId="33" borderId="10" xfId="0" applyNumberFormat="1" applyFont="1" applyFill="1" applyBorder="1" applyAlignment="1">
      <alignment horizontal="center" vertical="center" wrapText="1"/>
    </xf>
    <xf numFmtId="173" fontId="8" fillId="33" borderId="12" xfId="0" applyNumberFormat="1" applyFont="1" applyFill="1" applyBorder="1" applyAlignment="1">
      <alignment horizontal="center" vertical="center" wrapText="1"/>
    </xf>
    <xf numFmtId="173" fontId="8" fillId="33" borderId="10" xfId="0" applyNumberFormat="1" applyFont="1" applyFill="1" applyBorder="1" applyAlignment="1">
      <alignment horizontal="center" vertical="center" wrapText="1"/>
    </xf>
    <xf numFmtId="172" fontId="17" fillId="33" borderId="12" xfId="0" applyNumberFormat="1" applyFont="1" applyFill="1" applyBorder="1" applyAlignment="1">
      <alignment horizontal="center" vertical="center" wrapText="1"/>
    </xf>
    <xf numFmtId="172" fontId="17" fillId="33" borderId="10" xfId="0" applyNumberFormat="1" applyFont="1" applyFill="1" applyBorder="1" applyAlignment="1">
      <alignment horizontal="center" vertical="center" wrapText="1"/>
    </xf>
    <xf numFmtId="172" fontId="5" fillId="33" borderId="12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3" fontId="14" fillId="33" borderId="33" xfId="0" applyNumberFormat="1" applyFont="1" applyFill="1" applyBorder="1" applyAlignment="1">
      <alignment horizontal="center" vertical="center" wrapText="1"/>
    </xf>
    <xf numFmtId="172" fontId="17" fillId="33" borderId="27" xfId="0" applyNumberFormat="1" applyFont="1" applyFill="1" applyBorder="1" applyAlignment="1">
      <alignment horizontal="center" vertical="center" wrapText="1"/>
    </xf>
    <xf numFmtId="172" fontId="17" fillId="33" borderId="33" xfId="0" applyNumberFormat="1" applyFont="1" applyFill="1" applyBorder="1" applyAlignment="1">
      <alignment horizontal="center" vertical="center" wrapText="1"/>
    </xf>
    <xf numFmtId="173" fontId="5" fillId="33" borderId="32" xfId="0" applyNumberFormat="1" applyFont="1" applyFill="1" applyBorder="1" applyAlignment="1">
      <alignment horizontal="center" vertical="center" wrapText="1"/>
    </xf>
    <xf numFmtId="172" fontId="5" fillId="33" borderId="32" xfId="0" applyNumberFormat="1" applyFont="1" applyFill="1" applyBorder="1" applyAlignment="1">
      <alignment horizontal="center" vertical="center" wrapText="1"/>
    </xf>
    <xf numFmtId="172" fontId="5" fillId="33" borderId="39" xfId="0" applyNumberFormat="1" applyFont="1" applyFill="1" applyBorder="1" applyAlignment="1">
      <alignment horizontal="center" vertical="center" wrapText="1"/>
    </xf>
    <xf numFmtId="173" fontId="5" fillId="33" borderId="30" xfId="0" applyNumberFormat="1" applyFont="1" applyFill="1" applyBorder="1" applyAlignment="1">
      <alignment horizontal="center" vertical="center" wrapText="1"/>
    </xf>
    <xf numFmtId="172" fontId="8" fillId="33" borderId="30" xfId="0" applyNumberFormat="1" applyFont="1" applyFill="1" applyBorder="1" applyAlignment="1">
      <alignment horizontal="center" vertical="center" wrapText="1"/>
    </xf>
    <xf numFmtId="172" fontId="8" fillId="33" borderId="40" xfId="0" applyNumberFormat="1" applyFont="1" applyFill="1" applyBorder="1" applyAlignment="1">
      <alignment horizontal="center" vertical="center" wrapText="1"/>
    </xf>
    <xf numFmtId="172" fontId="14" fillId="33" borderId="30" xfId="0" applyNumberFormat="1" applyFont="1" applyFill="1" applyBorder="1" applyAlignment="1">
      <alignment horizontal="center" vertical="center" wrapText="1"/>
    </xf>
    <xf numFmtId="172" fontId="17" fillId="33" borderId="30" xfId="0" applyNumberFormat="1" applyFont="1" applyFill="1" applyBorder="1" applyAlignment="1">
      <alignment horizontal="center" vertical="center" wrapText="1"/>
    </xf>
    <xf numFmtId="172" fontId="17" fillId="33" borderId="40" xfId="0" applyNumberFormat="1" applyFont="1" applyFill="1" applyBorder="1" applyAlignment="1">
      <alignment horizontal="center" vertical="center" wrapText="1"/>
    </xf>
    <xf numFmtId="172" fontId="5" fillId="33" borderId="30" xfId="0" applyNumberFormat="1" applyFont="1" applyFill="1" applyBorder="1" applyAlignment="1">
      <alignment horizontal="center" vertical="center" wrapText="1"/>
    </xf>
    <xf numFmtId="172" fontId="5" fillId="33" borderId="40" xfId="0" applyNumberFormat="1" applyFont="1" applyFill="1" applyBorder="1" applyAlignment="1">
      <alignment horizontal="center" vertical="center" wrapText="1"/>
    </xf>
    <xf numFmtId="172" fontId="5" fillId="33" borderId="41" xfId="0" applyNumberFormat="1" applyFont="1" applyFill="1" applyBorder="1" applyAlignment="1">
      <alignment horizontal="center" vertical="center" wrapText="1"/>
    </xf>
    <xf numFmtId="172" fontId="5" fillId="33" borderId="42" xfId="0" applyNumberFormat="1" applyFont="1" applyFill="1" applyBorder="1" applyAlignment="1">
      <alignment horizontal="center" vertical="center" wrapText="1"/>
    </xf>
    <xf numFmtId="0" fontId="8" fillId="36" borderId="37" xfId="0" applyFont="1" applyFill="1" applyBorder="1" applyAlignment="1">
      <alignment horizontal="center" vertical="center" wrapText="1"/>
    </xf>
    <xf numFmtId="172" fontId="5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5" fillId="33" borderId="0" xfId="0" applyFont="1" applyFill="1" applyBorder="1" applyAlignment="1">
      <alignment vertical="center"/>
    </xf>
    <xf numFmtId="172" fontId="5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center" vertical="center"/>
    </xf>
    <xf numFmtId="172" fontId="80" fillId="33" borderId="0" xfId="0" applyNumberFormat="1" applyFont="1" applyFill="1" applyBorder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4" fillId="35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35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5" fillId="32" borderId="0" xfId="0" applyFont="1" applyFill="1" applyAlignment="1">
      <alignment horizontal="left" vertical="center"/>
    </xf>
    <xf numFmtId="0" fontId="15" fillId="33" borderId="0" xfId="0" applyFont="1" applyFill="1" applyAlignment="1">
      <alignment horizontal="left" vertical="center"/>
    </xf>
    <xf numFmtId="0" fontId="15" fillId="34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left" vertical="center"/>
    </xf>
    <xf numFmtId="0" fontId="8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41" xfId="0" applyFont="1" applyBorder="1" applyAlignment="1">
      <alignment horizontal="center" vertical="center" wrapText="1"/>
    </xf>
    <xf numFmtId="0" fontId="13" fillId="32" borderId="41" xfId="0" applyFont="1" applyFill="1" applyBorder="1" applyAlignment="1">
      <alignment vertical="top" wrapText="1"/>
    </xf>
    <xf numFmtId="0" fontId="7" fillId="0" borderId="41" xfId="0" applyFont="1" applyBorder="1" applyAlignment="1">
      <alignment horizontal="center" vertical="center" wrapText="1"/>
    </xf>
    <xf numFmtId="172" fontId="21" fillId="33" borderId="0" xfId="0" applyNumberFormat="1" applyFont="1" applyFill="1" applyBorder="1" applyAlignment="1">
      <alignment horizontal="center" vertical="center" wrapText="1"/>
    </xf>
    <xf numFmtId="173" fontId="21" fillId="33" borderId="0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0" applyFont="1" applyFill="1" applyBorder="1" applyAlignment="1" applyProtection="1">
      <alignment horizontal="center" vertical="center" wrapText="1"/>
      <protection hidden="1" locked="0"/>
    </xf>
    <xf numFmtId="0" fontId="8" fillId="0" borderId="20" xfId="0" applyFont="1" applyBorder="1" applyAlignment="1">
      <alignment horizontal="center" vertical="center" wrapText="1"/>
    </xf>
    <xf numFmtId="172" fontId="21" fillId="0" borderId="30" xfId="0" applyNumberFormat="1" applyFont="1" applyBorder="1" applyAlignment="1">
      <alignment horizontal="center" vertical="center"/>
    </xf>
    <xf numFmtId="172" fontId="21" fillId="33" borderId="30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4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14" fillId="33" borderId="20" xfId="0" applyFont="1" applyFill="1" applyBorder="1" applyAlignment="1" applyProtection="1">
      <alignment horizontal="center" vertical="center" wrapText="1"/>
      <protection hidden="1" locked="0"/>
    </xf>
    <xf numFmtId="0" fontId="5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3" borderId="20" xfId="55" applyFont="1" applyFill="1" applyBorder="1" applyAlignment="1" applyProtection="1">
      <alignment horizontal="center" vertical="center" wrapText="1"/>
      <protection hidden="1" locked="0"/>
    </xf>
    <xf numFmtId="0" fontId="78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79" fillId="33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85" fillId="35" borderId="20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172" fontId="5" fillId="35" borderId="19" xfId="0" applyNumberFormat="1" applyFont="1" applyFill="1" applyBorder="1" applyAlignment="1">
      <alignment horizontal="center" vertical="center" wrapText="1"/>
    </xf>
    <xf numFmtId="172" fontId="5" fillId="33" borderId="19" xfId="0" applyNumberFormat="1" applyFont="1" applyFill="1" applyBorder="1" applyAlignment="1">
      <alignment horizontal="center" vertical="center" wrapText="1"/>
    </xf>
    <xf numFmtId="172" fontId="8" fillId="33" borderId="19" xfId="0" applyNumberFormat="1" applyFont="1" applyFill="1" applyBorder="1" applyAlignment="1">
      <alignment horizontal="center" vertical="center" wrapText="1"/>
    </xf>
    <xf numFmtId="172" fontId="14" fillId="33" borderId="19" xfId="0" applyNumberFormat="1" applyFont="1" applyFill="1" applyBorder="1" applyAlignment="1">
      <alignment horizontal="center" vertical="center" wrapText="1"/>
    </xf>
    <xf numFmtId="172" fontId="78" fillId="33" borderId="19" xfId="0" applyNumberFormat="1" applyFont="1" applyFill="1" applyBorder="1" applyAlignment="1">
      <alignment horizontal="center" vertical="center" wrapText="1"/>
    </xf>
    <xf numFmtId="172" fontId="79" fillId="33" borderId="19" xfId="0" applyNumberFormat="1" applyFont="1" applyFill="1" applyBorder="1" applyAlignment="1">
      <alignment horizontal="center" vertical="center" wrapText="1"/>
    </xf>
    <xf numFmtId="172" fontId="8" fillId="0" borderId="1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47" xfId="0" applyFont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35" borderId="48" xfId="0" applyFont="1" applyFill="1" applyBorder="1" applyAlignment="1">
      <alignment horizontal="center" vertical="center" wrapText="1"/>
    </xf>
    <xf numFmtId="0" fontId="5" fillId="35" borderId="49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85" fillId="0" borderId="30" xfId="0" applyFont="1" applyBorder="1" applyAlignment="1">
      <alignment horizontal="center" wrapText="1"/>
    </xf>
    <xf numFmtId="0" fontId="86" fillId="0" borderId="30" xfId="0" applyFont="1" applyBorder="1" applyAlignment="1">
      <alignment horizontal="center" vertical="center" wrapText="1"/>
    </xf>
    <xf numFmtId="172" fontId="21" fillId="35" borderId="48" xfId="0" applyNumberFormat="1" applyFont="1" applyFill="1" applyBorder="1" applyAlignment="1">
      <alignment horizontal="center" vertical="center"/>
    </xf>
    <xf numFmtId="0" fontId="86" fillId="0" borderId="32" xfId="0" applyFont="1" applyBorder="1" applyAlignment="1">
      <alignment horizontal="center" vertical="center" wrapText="1"/>
    </xf>
    <xf numFmtId="172" fontId="8" fillId="0" borderId="50" xfId="0" applyNumberFormat="1" applyFont="1" applyFill="1" applyBorder="1" applyAlignment="1">
      <alignment horizontal="center" vertical="center" wrapText="1"/>
    </xf>
    <xf numFmtId="173" fontId="5" fillId="35" borderId="15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73" fontId="21" fillId="33" borderId="53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5" fillId="33" borderId="54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55" xfId="0" applyFont="1" applyFill="1" applyBorder="1" applyAlignment="1">
      <alignment horizontal="center" vertical="center" wrapText="1"/>
    </xf>
    <xf numFmtId="172" fontId="5" fillId="0" borderId="50" xfId="0" applyNumberFormat="1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87" fillId="0" borderId="30" xfId="0" applyFont="1" applyBorder="1" applyAlignment="1">
      <alignment horizontal="center" vertical="center" wrapText="1"/>
    </xf>
    <xf numFmtId="172" fontId="88" fillId="0" borderId="30" xfId="0" applyNumberFormat="1" applyFont="1" applyBorder="1" applyAlignment="1">
      <alignment horizontal="center" vertical="center"/>
    </xf>
    <xf numFmtId="0" fontId="8" fillId="33" borderId="57" xfId="0" applyNumberFormat="1" applyFont="1" applyFill="1" applyBorder="1" applyAlignment="1" applyProtection="1">
      <alignment horizontal="center" vertical="center" wrapText="1"/>
      <protection hidden="1" locked="0"/>
    </xf>
    <xf numFmtId="172" fontId="8" fillId="0" borderId="38" xfId="0" applyNumberFormat="1" applyFont="1" applyFill="1" applyBorder="1" applyAlignment="1">
      <alignment horizontal="center" vertical="center" wrapText="1"/>
    </xf>
    <xf numFmtId="172" fontId="88" fillId="35" borderId="35" xfId="0" applyNumberFormat="1" applyFont="1" applyFill="1" applyBorder="1" applyAlignment="1">
      <alignment horizontal="center" vertical="center"/>
    </xf>
    <xf numFmtId="172" fontId="88" fillId="35" borderId="36" xfId="0" applyNumberFormat="1" applyFont="1" applyFill="1" applyBorder="1" applyAlignment="1">
      <alignment horizontal="center" vertical="center"/>
    </xf>
    <xf numFmtId="172" fontId="21" fillId="35" borderId="10" xfId="0" applyNumberFormat="1" applyFont="1" applyFill="1" applyBorder="1" applyAlignment="1">
      <alignment horizontal="center" vertical="center"/>
    </xf>
    <xf numFmtId="172" fontId="21" fillId="35" borderId="35" xfId="0" applyNumberFormat="1" applyFont="1" applyFill="1" applyBorder="1" applyAlignment="1">
      <alignment horizontal="center" vertical="center" wrapText="1"/>
    </xf>
    <xf numFmtId="172" fontId="21" fillId="35" borderId="36" xfId="0" applyNumberFormat="1" applyFont="1" applyFill="1" applyBorder="1" applyAlignment="1">
      <alignment horizontal="center" vertical="center" wrapText="1"/>
    </xf>
    <xf numFmtId="172" fontId="21" fillId="35" borderId="10" xfId="0" applyNumberFormat="1" applyFont="1" applyFill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172" fontId="10" fillId="33" borderId="13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72" fontId="10" fillId="33" borderId="0" xfId="0" applyNumberFormat="1" applyFont="1" applyFill="1" applyBorder="1" applyAlignment="1">
      <alignment horizontal="center" vertical="center" wrapText="1"/>
    </xf>
    <xf numFmtId="0" fontId="5" fillId="36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right"/>
    </xf>
    <xf numFmtId="189" fontId="83" fillId="33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80" fillId="35" borderId="34" xfId="0" applyFont="1" applyFill="1" applyBorder="1" applyAlignment="1">
      <alignment horizontal="center" vertical="center" wrapText="1"/>
    </xf>
    <xf numFmtId="0" fontId="80" fillId="35" borderId="35" xfId="0" applyFont="1" applyFill="1" applyBorder="1" applyAlignment="1">
      <alignment horizontal="center" vertical="center" wrapText="1"/>
    </xf>
    <xf numFmtId="0" fontId="83" fillId="33" borderId="27" xfId="0" applyFont="1" applyFill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5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5" fillId="36" borderId="3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0" fontId="5" fillId="36" borderId="36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 wrapText="1"/>
    </xf>
    <xf numFmtId="0" fontId="80" fillId="0" borderId="38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2" fontId="26" fillId="0" borderId="41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wrapText="1"/>
    </xf>
    <xf numFmtId="0" fontId="0" fillId="0" borderId="32" xfId="0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5" xfId="56"/>
    <cellStyle name="Обычный 7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1476375</xdr:colOff>
      <xdr:row>75</xdr:row>
      <xdr:rowOff>0</xdr:rowOff>
    </xdr:from>
    <xdr:ext cx="333375" cy="304800"/>
    <xdr:sp>
      <xdr:nvSpPr>
        <xdr:cNvPr id="1" name="AutoShape 1" descr="https://nsi.reb.mosreg.ru/application/resources/retools/img/lock-grayed-out.png"/>
        <xdr:cNvSpPr>
          <a:spLocks noChangeAspect="1"/>
        </xdr:cNvSpPr>
      </xdr:nvSpPr>
      <xdr:spPr>
        <a:xfrm>
          <a:off x="29546550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333375" cy="304800"/>
    <xdr:sp>
      <xdr:nvSpPr>
        <xdr:cNvPr id="2" name="AutoShape 2" descr="https://nsi.reb.mosreg.ru/application/resources/core/style/img/protocol/IGNORED.png"/>
        <xdr:cNvSpPr>
          <a:spLocks noChangeAspect="1"/>
        </xdr:cNvSpPr>
      </xdr:nvSpPr>
      <xdr:spPr>
        <a:xfrm>
          <a:off x="33689925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23</xdr:col>
      <xdr:colOff>304800</xdr:colOff>
      <xdr:row>75</xdr:row>
      <xdr:rowOff>0</xdr:rowOff>
    </xdr:from>
    <xdr:ext cx="333375" cy="304800"/>
    <xdr:sp>
      <xdr:nvSpPr>
        <xdr:cNvPr id="3" name="AutoShape 14" descr="Выбор даты"/>
        <xdr:cNvSpPr>
          <a:spLocks noChangeAspect="1"/>
        </xdr:cNvSpPr>
      </xdr:nvSpPr>
      <xdr:spPr>
        <a:xfrm>
          <a:off x="45310425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304800</xdr:colOff>
      <xdr:row>75</xdr:row>
      <xdr:rowOff>0</xdr:rowOff>
    </xdr:from>
    <xdr:ext cx="333375" cy="304800"/>
    <xdr:sp>
      <xdr:nvSpPr>
        <xdr:cNvPr id="4" name="AutoShape 16" descr="Выбор даты"/>
        <xdr:cNvSpPr>
          <a:spLocks noChangeAspect="1"/>
        </xdr:cNvSpPr>
      </xdr:nvSpPr>
      <xdr:spPr>
        <a:xfrm>
          <a:off x="45910500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304800</xdr:colOff>
      <xdr:row>75</xdr:row>
      <xdr:rowOff>0</xdr:rowOff>
    </xdr:from>
    <xdr:ext cx="333375" cy="304800"/>
    <xdr:sp>
      <xdr:nvSpPr>
        <xdr:cNvPr id="5" name="AutoShape 18" descr="Выбор даты"/>
        <xdr:cNvSpPr>
          <a:spLocks noChangeAspect="1"/>
        </xdr:cNvSpPr>
      </xdr:nvSpPr>
      <xdr:spPr>
        <a:xfrm>
          <a:off x="48910875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31</xdr:col>
      <xdr:colOff>304800</xdr:colOff>
      <xdr:row>75</xdr:row>
      <xdr:rowOff>0</xdr:rowOff>
    </xdr:from>
    <xdr:ext cx="333375" cy="304800"/>
    <xdr:sp>
      <xdr:nvSpPr>
        <xdr:cNvPr id="6" name="AutoShape 21" descr="Выбор даты"/>
        <xdr:cNvSpPr>
          <a:spLocks noChangeAspect="1"/>
        </xdr:cNvSpPr>
      </xdr:nvSpPr>
      <xdr:spPr>
        <a:xfrm>
          <a:off x="50111025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40</xdr:col>
      <xdr:colOff>304800</xdr:colOff>
      <xdr:row>75</xdr:row>
      <xdr:rowOff>0</xdr:rowOff>
    </xdr:from>
    <xdr:ext cx="333375" cy="304800"/>
    <xdr:sp>
      <xdr:nvSpPr>
        <xdr:cNvPr id="7" name="AutoShape 30" descr="Выбор даты"/>
        <xdr:cNvSpPr>
          <a:spLocks noChangeAspect="1"/>
        </xdr:cNvSpPr>
      </xdr:nvSpPr>
      <xdr:spPr>
        <a:xfrm>
          <a:off x="55511700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304800</xdr:colOff>
      <xdr:row>75</xdr:row>
      <xdr:rowOff>0</xdr:rowOff>
    </xdr:from>
    <xdr:ext cx="333375" cy="304800"/>
    <xdr:sp>
      <xdr:nvSpPr>
        <xdr:cNvPr id="8" name="AutoShape 32" descr="Выбор даты"/>
        <xdr:cNvSpPr>
          <a:spLocks noChangeAspect="1"/>
        </xdr:cNvSpPr>
      </xdr:nvSpPr>
      <xdr:spPr>
        <a:xfrm>
          <a:off x="56111775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50</xdr:col>
      <xdr:colOff>304800</xdr:colOff>
      <xdr:row>75</xdr:row>
      <xdr:rowOff>0</xdr:rowOff>
    </xdr:from>
    <xdr:ext cx="333375" cy="304800"/>
    <xdr:sp>
      <xdr:nvSpPr>
        <xdr:cNvPr id="9" name="AutoShape 41" descr="Выбор даты"/>
        <xdr:cNvSpPr>
          <a:spLocks noChangeAspect="1"/>
        </xdr:cNvSpPr>
      </xdr:nvSpPr>
      <xdr:spPr>
        <a:xfrm>
          <a:off x="61512450" y="2731770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6"/>
  <sheetViews>
    <sheetView tabSelected="1" view="pageBreakPreview" zoomScale="50" zoomScaleNormal="37" zoomScaleSheetLayoutView="50" zoomScalePageLayoutView="0" workbookViewId="0" topLeftCell="A20">
      <selection activeCell="G19" sqref="G19"/>
    </sheetView>
  </sheetViews>
  <sheetFormatPr defaultColWidth="9.140625" defaultRowHeight="12"/>
  <cols>
    <col min="1" max="1" width="40.7109375" style="45" customWidth="1"/>
    <col min="2" max="2" width="105.140625" style="1" customWidth="1"/>
    <col min="3" max="3" width="25.28125" style="20" customWidth="1"/>
    <col min="4" max="4" width="24.7109375" style="4" customWidth="1"/>
    <col min="5" max="5" width="25.28125" style="4" customWidth="1"/>
    <col min="6" max="6" width="33.421875" style="64" customWidth="1"/>
    <col min="7" max="7" width="116.7109375" style="60" customWidth="1"/>
    <col min="8" max="8" width="24.28125" style="125" customWidth="1"/>
    <col min="9" max="9" width="25.421875" style="126" customWidth="1"/>
    <col min="10" max="10" width="24.57421875" style="126" customWidth="1"/>
    <col min="11" max="11" width="59.7109375" style="173" customWidth="1"/>
    <col min="12" max="12" width="66.7109375" style="1" bestFit="1" customWidth="1"/>
    <col min="13" max="13" width="9.00390625" style="1" customWidth="1"/>
    <col min="14" max="14" width="13.00390625" style="1" bestFit="1" customWidth="1"/>
    <col min="15" max="16384" width="9.00390625" style="1" customWidth="1"/>
  </cols>
  <sheetData>
    <row r="1" spans="1:7" ht="65.25" customHeight="1">
      <c r="A1" s="37"/>
      <c r="B1" s="3"/>
      <c r="C1" s="9"/>
      <c r="D1" s="8"/>
      <c r="E1" s="8"/>
      <c r="G1" s="59" t="s">
        <v>0</v>
      </c>
    </row>
    <row r="2" spans="1:11" ht="57" customHeight="1">
      <c r="A2" s="38"/>
      <c r="B2" s="3"/>
      <c r="C2" s="11"/>
      <c r="D2" s="10"/>
      <c r="E2" s="10"/>
      <c r="F2" s="65"/>
      <c r="G2" s="77" t="s">
        <v>79</v>
      </c>
      <c r="H2" s="127"/>
      <c r="I2" s="128"/>
      <c r="J2" s="128"/>
      <c r="K2" s="174"/>
    </row>
    <row r="3" spans="1:9" ht="36" customHeight="1">
      <c r="A3" s="37"/>
      <c r="B3" s="3"/>
      <c r="C3" s="9"/>
      <c r="D3" s="8"/>
      <c r="E3" s="8"/>
      <c r="G3" s="60" t="s">
        <v>5</v>
      </c>
      <c r="H3" s="127"/>
      <c r="I3" s="128"/>
    </row>
    <row r="4" spans="1:10" ht="53.25" customHeight="1" thickBot="1">
      <c r="A4" s="284" t="s">
        <v>9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00.5" customHeight="1" thickBot="1">
      <c r="A5" s="295" t="s">
        <v>83</v>
      </c>
      <c r="B5" s="296"/>
      <c r="C5" s="296"/>
      <c r="D5" s="296"/>
      <c r="E5" s="296"/>
      <c r="F5" s="296"/>
      <c r="G5" s="296"/>
      <c r="H5" s="296"/>
      <c r="I5" s="296"/>
      <c r="J5" s="297"/>
    </row>
    <row r="6" spans="1:14" s="12" customFormat="1" ht="44.25" customHeight="1" hidden="1" thickBot="1">
      <c r="A6" s="292" t="s">
        <v>16</v>
      </c>
      <c r="B6" s="293"/>
      <c r="C6" s="293"/>
      <c r="D6" s="293"/>
      <c r="E6" s="293"/>
      <c r="F6" s="293"/>
      <c r="G6" s="294"/>
      <c r="H6" s="294"/>
      <c r="I6" s="294"/>
      <c r="J6" s="129"/>
      <c r="K6" s="175"/>
      <c r="N6" s="7"/>
    </row>
    <row r="7" spans="1:14" s="12" customFormat="1" ht="42" customHeight="1" hidden="1" thickBot="1">
      <c r="A7" s="289" t="s">
        <v>17</v>
      </c>
      <c r="B7" s="290"/>
      <c r="C7" s="290"/>
      <c r="D7" s="290"/>
      <c r="E7" s="291"/>
      <c r="F7" s="286" t="s">
        <v>2</v>
      </c>
      <c r="G7" s="287"/>
      <c r="H7" s="287"/>
      <c r="I7" s="287"/>
      <c r="J7" s="288"/>
      <c r="K7" s="175"/>
      <c r="N7" s="7"/>
    </row>
    <row r="8" spans="1:14" s="12" customFormat="1" ht="102" customHeight="1" hidden="1" thickBot="1">
      <c r="A8" s="39" t="s">
        <v>18</v>
      </c>
      <c r="B8" s="35" t="s">
        <v>3</v>
      </c>
      <c r="C8" s="39" t="s">
        <v>28</v>
      </c>
      <c r="D8" s="63" t="s">
        <v>27</v>
      </c>
      <c r="E8" s="39" t="s">
        <v>29</v>
      </c>
      <c r="F8" s="66" t="s">
        <v>6</v>
      </c>
      <c r="G8" s="47" t="s">
        <v>4</v>
      </c>
      <c r="H8" s="66" t="s">
        <v>28</v>
      </c>
      <c r="I8" s="66" t="s">
        <v>27</v>
      </c>
      <c r="J8" s="66" t="s">
        <v>29</v>
      </c>
      <c r="K8" s="175"/>
      <c r="N8" s="7"/>
    </row>
    <row r="9" spans="1:14" s="14" customFormat="1" ht="54.75" customHeight="1" hidden="1" thickBot="1">
      <c r="A9" s="298" t="s">
        <v>49</v>
      </c>
      <c r="B9" s="299"/>
      <c r="C9" s="299"/>
      <c r="D9" s="299"/>
      <c r="E9" s="299"/>
      <c r="F9" s="299"/>
      <c r="G9" s="299"/>
      <c r="H9" s="299"/>
      <c r="I9" s="299"/>
      <c r="J9" s="299"/>
      <c r="K9" s="176"/>
      <c r="N9" s="76"/>
    </row>
    <row r="10" spans="1:38" s="12" customFormat="1" ht="118.5" customHeight="1" hidden="1" thickBot="1">
      <c r="A10" s="79" t="s">
        <v>48</v>
      </c>
      <c r="B10" s="80" t="s">
        <v>52</v>
      </c>
      <c r="C10" s="78">
        <v>1230</v>
      </c>
      <c r="D10" s="78">
        <v>0</v>
      </c>
      <c r="E10" s="78">
        <v>0</v>
      </c>
      <c r="F10" s="79" t="s">
        <v>48</v>
      </c>
      <c r="G10" s="80" t="s">
        <v>52</v>
      </c>
      <c r="H10" s="130">
        <v>1230</v>
      </c>
      <c r="I10" s="130">
        <v>0</v>
      </c>
      <c r="J10" s="130">
        <v>0</v>
      </c>
      <c r="K10" s="16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3"/>
      <c r="AJ10" s="13"/>
      <c r="AK10" s="13"/>
      <c r="AL10" s="13"/>
    </row>
    <row r="11" spans="1:14" s="34" customFormat="1" ht="42" customHeight="1" hidden="1" thickBot="1">
      <c r="A11" s="117"/>
      <c r="B11" s="117" t="s">
        <v>25</v>
      </c>
      <c r="C11" s="118">
        <f>C10</f>
        <v>1230</v>
      </c>
      <c r="D11" s="118">
        <v>0</v>
      </c>
      <c r="E11" s="118">
        <v>0</v>
      </c>
      <c r="F11" s="119"/>
      <c r="G11" s="120" t="s">
        <v>25</v>
      </c>
      <c r="H11" s="131">
        <f>H10</f>
        <v>1230</v>
      </c>
      <c r="I11" s="131">
        <f>I10</f>
        <v>0</v>
      </c>
      <c r="J11" s="131">
        <f>J10</f>
        <v>0</v>
      </c>
      <c r="K11" s="168"/>
      <c r="N11" s="7"/>
    </row>
    <row r="12" spans="1:11" s="116" customFormat="1" ht="42" customHeight="1" thickBot="1">
      <c r="A12" s="300" t="s">
        <v>16</v>
      </c>
      <c r="B12" s="301"/>
      <c r="C12" s="301"/>
      <c r="D12" s="301"/>
      <c r="E12" s="301"/>
      <c r="F12" s="301"/>
      <c r="G12" s="301"/>
      <c r="H12" s="301"/>
      <c r="I12" s="301"/>
      <c r="J12" s="301"/>
      <c r="K12" s="169"/>
    </row>
    <row r="13" spans="1:11" s="116" customFormat="1" ht="42" customHeight="1" thickBot="1">
      <c r="A13" s="265" t="s">
        <v>17</v>
      </c>
      <c r="B13" s="304"/>
      <c r="C13" s="304"/>
      <c r="D13" s="304"/>
      <c r="E13" s="304"/>
      <c r="F13" s="302" t="s">
        <v>2</v>
      </c>
      <c r="G13" s="266"/>
      <c r="H13" s="266"/>
      <c r="I13" s="266"/>
      <c r="J13" s="267"/>
      <c r="K13" s="169"/>
    </row>
    <row r="14" spans="1:11" s="116" customFormat="1" ht="129.75" customHeight="1" thickBot="1">
      <c r="A14" s="121" t="s">
        <v>18</v>
      </c>
      <c r="B14" s="122" t="s">
        <v>3</v>
      </c>
      <c r="C14" s="123" t="s">
        <v>74</v>
      </c>
      <c r="D14" s="123" t="s">
        <v>75</v>
      </c>
      <c r="E14" s="124" t="s">
        <v>76</v>
      </c>
      <c r="F14" s="123" t="s">
        <v>6</v>
      </c>
      <c r="G14" s="122" t="s">
        <v>4</v>
      </c>
      <c r="H14" s="123" t="s">
        <v>74</v>
      </c>
      <c r="I14" s="123" t="s">
        <v>75</v>
      </c>
      <c r="J14" s="124" t="s">
        <v>76</v>
      </c>
      <c r="K14" s="169"/>
    </row>
    <row r="15" spans="1:11" s="116" customFormat="1" ht="56.25" customHeight="1">
      <c r="A15" s="307" t="s">
        <v>96</v>
      </c>
      <c r="B15" s="308"/>
      <c r="C15" s="308"/>
      <c r="D15" s="308"/>
      <c r="E15" s="308"/>
      <c r="F15" s="308"/>
      <c r="G15" s="308"/>
      <c r="H15" s="308"/>
      <c r="I15" s="308"/>
      <c r="J15" s="309"/>
      <c r="K15" s="169"/>
    </row>
    <row r="16" spans="1:11" s="116" customFormat="1" ht="93" customHeight="1">
      <c r="A16" s="247" t="s">
        <v>19</v>
      </c>
      <c r="B16" s="237" t="s">
        <v>94</v>
      </c>
      <c r="C16" s="238">
        <v>10471.2</v>
      </c>
      <c r="D16" s="192">
        <v>0</v>
      </c>
      <c r="E16" s="192">
        <v>0</v>
      </c>
      <c r="F16" s="247" t="s">
        <v>19</v>
      </c>
      <c r="G16" s="237" t="s">
        <v>94</v>
      </c>
      <c r="H16" s="238">
        <v>10471.2</v>
      </c>
      <c r="I16" s="192">
        <v>0</v>
      </c>
      <c r="J16" s="192">
        <v>0</v>
      </c>
      <c r="K16" s="169"/>
    </row>
    <row r="17" spans="1:11" s="116" customFormat="1" ht="90.75" customHeight="1">
      <c r="A17" s="248"/>
      <c r="B17" s="237" t="s">
        <v>95</v>
      </c>
      <c r="C17" s="238">
        <v>-679</v>
      </c>
      <c r="D17" s="192">
        <v>0</v>
      </c>
      <c r="E17" s="192">
        <v>0</v>
      </c>
      <c r="F17" s="248"/>
      <c r="G17" s="237" t="s">
        <v>95</v>
      </c>
      <c r="H17" s="238">
        <v>-679</v>
      </c>
      <c r="I17" s="192">
        <v>0</v>
      </c>
      <c r="J17" s="192">
        <v>0</v>
      </c>
      <c r="K17" s="169"/>
    </row>
    <row r="18" spans="1:11" s="116" customFormat="1" ht="126" customHeight="1">
      <c r="A18" s="260" t="s">
        <v>30</v>
      </c>
      <c r="B18" s="219" t="s">
        <v>82</v>
      </c>
      <c r="C18" s="191">
        <v>0</v>
      </c>
      <c r="D18" s="192">
        <v>53706.7</v>
      </c>
      <c r="E18" s="192">
        <v>0</v>
      </c>
      <c r="F18" s="260" t="s">
        <v>30</v>
      </c>
      <c r="G18" s="219" t="s">
        <v>82</v>
      </c>
      <c r="H18" s="191">
        <v>0</v>
      </c>
      <c r="I18" s="192">
        <v>53706.7</v>
      </c>
      <c r="J18" s="192">
        <v>0</v>
      </c>
      <c r="K18" s="169"/>
    </row>
    <row r="19" spans="1:11" s="116" customFormat="1" ht="126" customHeight="1">
      <c r="A19" s="261"/>
      <c r="B19" s="219" t="s">
        <v>86</v>
      </c>
      <c r="C19" s="191">
        <v>0</v>
      </c>
      <c r="D19" s="192">
        <v>9639</v>
      </c>
      <c r="E19" s="192">
        <v>0</v>
      </c>
      <c r="F19" s="261"/>
      <c r="G19" s="219" t="s">
        <v>86</v>
      </c>
      <c r="H19" s="191">
        <v>0</v>
      </c>
      <c r="I19" s="192">
        <v>9639</v>
      </c>
      <c r="J19" s="192">
        <v>0</v>
      </c>
      <c r="K19" s="169"/>
    </row>
    <row r="20" spans="1:11" s="116" customFormat="1" ht="126" customHeight="1">
      <c r="A20" s="261"/>
      <c r="B20" s="219" t="s">
        <v>89</v>
      </c>
      <c r="C20" s="191">
        <v>0</v>
      </c>
      <c r="D20" s="192">
        <v>6119.5</v>
      </c>
      <c r="E20" s="192">
        <v>0</v>
      </c>
      <c r="F20" s="261"/>
      <c r="G20" s="219" t="s">
        <v>89</v>
      </c>
      <c r="H20" s="191">
        <v>0</v>
      </c>
      <c r="I20" s="192">
        <v>6119.5</v>
      </c>
      <c r="J20" s="192">
        <v>0</v>
      </c>
      <c r="K20" s="169"/>
    </row>
    <row r="21" spans="1:11" s="116" customFormat="1" ht="93" customHeight="1">
      <c r="A21" s="262"/>
      <c r="B21" s="219" t="s">
        <v>93</v>
      </c>
      <c r="C21" s="191">
        <v>0</v>
      </c>
      <c r="D21" s="192">
        <v>16100.4</v>
      </c>
      <c r="E21" s="192">
        <v>0</v>
      </c>
      <c r="F21" s="262"/>
      <c r="G21" s="219" t="s">
        <v>93</v>
      </c>
      <c r="H21" s="191">
        <v>0</v>
      </c>
      <c r="I21" s="192">
        <v>16100.4</v>
      </c>
      <c r="J21" s="192">
        <v>0</v>
      </c>
      <c r="K21" s="169"/>
    </row>
    <row r="22" spans="1:11" s="116" customFormat="1" ht="42" customHeight="1" thickBot="1">
      <c r="A22" s="217"/>
      <c r="B22" s="218" t="s">
        <v>25</v>
      </c>
      <c r="C22" s="223">
        <f>C16+C17</f>
        <v>9792.2</v>
      </c>
      <c r="D22" s="223">
        <f>SUM(D18:D21)</f>
        <v>85565.59999999999</v>
      </c>
      <c r="E22" s="223">
        <f>E18</f>
        <v>0</v>
      </c>
      <c r="F22" s="226"/>
      <c r="G22" s="220" t="s">
        <v>25</v>
      </c>
      <c r="H22" s="223">
        <f>H16+H17</f>
        <v>9792.2</v>
      </c>
      <c r="I22" s="223">
        <f>SUM(I18:I21)</f>
        <v>85565.59999999999</v>
      </c>
      <c r="J22" s="223">
        <f>SUM(J18:J21)</f>
        <v>0</v>
      </c>
      <c r="K22" s="169"/>
    </row>
    <row r="23" spans="1:14" ht="62.25" customHeight="1" thickBot="1">
      <c r="A23" s="249" t="s">
        <v>72</v>
      </c>
      <c r="B23" s="250"/>
      <c r="C23" s="250"/>
      <c r="D23" s="250"/>
      <c r="E23" s="250"/>
      <c r="F23" s="250"/>
      <c r="G23" s="250"/>
      <c r="H23" s="250"/>
      <c r="I23" s="250"/>
      <c r="J23" s="251"/>
      <c r="N23" s="12"/>
    </row>
    <row r="24" spans="1:11" ht="54" customHeight="1" hidden="1" thickBot="1">
      <c r="A24" s="254" t="s">
        <v>1</v>
      </c>
      <c r="B24" s="255"/>
      <c r="C24" s="255"/>
      <c r="D24" s="255"/>
      <c r="E24" s="256"/>
      <c r="F24" s="257" t="s">
        <v>2</v>
      </c>
      <c r="G24" s="258"/>
      <c r="H24" s="258"/>
      <c r="I24" s="258"/>
      <c r="J24" s="259"/>
      <c r="K24" s="171"/>
    </row>
    <row r="25" spans="1:11" ht="39.75" customHeight="1" hidden="1" thickBot="1">
      <c r="A25" s="40" t="s">
        <v>8</v>
      </c>
      <c r="B25" s="21" t="s">
        <v>3</v>
      </c>
      <c r="C25" s="17" t="s">
        <v>10</v>
      </c>
      <c r="D25" s="22" t="s">
        <v>11</v>
      </c>
      <c r="E25" s="17" t="s">
        <v>12</v>
      </c>
      <c r="F25" s="48" t="s">
        <v>6</v>
      </c>
      <c r="G25" s="49" t="s">
        <v>4</v>
      </c>
      <c r="H25" s="48" t="s">
        <v>13</v>
      </c>
      <c r="I25" s="132" t="s">
        <v>14</v>
      </c>
      <c r="J25" s="48" t="s">
        <v>15</v>
      </c>
      <c r="K25" s="171"/>
    </row>
    <row r="26" spans="1:11" ht="35.25" customHeight="1" hidden="1" thickBot="1">
      <c r="A26" s="41"/>
      <c r="B26" s="36"/>
      <c r="C26" s="23"/>
      <c r="D26" s="23"/>
      <c r="E26" s="24"/>
      <c r="F26" s="270"/>
      <c r="G26" s="50"/>
      <c r="H26" s="133"/>
      <c r="I26" s="134"/>
      <c r="J26" s="133"/>
      <c r="K26" s="171"/>
    </row>
    <row r="27" spans="1:11" ht="61.5" customHeight="1" hidden="1" thickBot="1">
      <c r="A27" s="252"/>
      <c r="B27" s="263"/>
      <c r="C27" s="264"/>
      <c r="D27" s="264"/>
      <c r="E27" s="253"/>
      <c r="F27" s="271"/>
      <c r="G27" s="51"/>
      <c r="H27" s="135"/>
      <c r="I27" s="136"/>
      <c r="J27" s="137"/>
      <c r="K27" s="171"/>
    </row>
    <row r="28" spans="1:11" ht="74.25" customHeight="1" hidden="1" thickBot="1">
      <c r="A28" s="252"/>
      <c r="B28" s="263"/>
      <c r="C28" s="264"/>
      <c r="D28" s="264"/>
      <c r="E28" s="253"/>
      <c r="F28" s="271"/>
      <c r="G28" s="51"/>
      <c r="H28" s="135"/>
      <c r="I28" s="136"/>
      <c r="J28" s="137"/>
      <c r="K28" s="171"/>
    </row>
    <row r="29" spans="1:11" ht="49.5" customHeight="1" hidden="1" thickBot="1">
      <c r="A29" s="42"/>
      <c r="B29" s="25"/>
      <c r="C29" s="26"/>
      <c r="D29" s="23"/>
      <c r="E29" s="24"/>
      <c r="F29" s="271"/>
      <c r="G29" s="52"/>
      <c r="H29" s="135"/>
      <c r="I29" s="138"/>
      <c r="J29" s="139"/>
      <c r="K29" s="171"/>
    </row>
    <row r="30" spans="1:11" ht="39" customHeight="1" hidden="1" thickBot="1">
      <c r="A30" s="42"/>
      <c r="B30" s="25"/>
      <c r="C30" s="26"/>
      <c r="D30" s="23"/>
      <c r="E30" s="24"/>
      <c r="F30" s="271"/>
      <c r="G30" s="53"/>
      <c r="H30" s="135"/>
      <c r="I30" s="138"/>
      <c r="J30" s="139"/>
      <c r="K30" s="171"/>
    </row>
    <row r="31" spans="1:11" ht="100.5" customHeight="1" hidden="1" thickBot="1">
      <c r="A31" s="43"/>
      <c r="B31" s="27"/>
      <c r="C31" s="28"/>
      <c r="D31" s="29"/>
      <c r="E31" s="30"/>
      <c r="F31" s="271"/>
      <c r="G31" s="48"/>
      <c r="H31" s="133"/>
      <c r="I31" s="140"/>
      <c r="J31" s="141"/>
      <c r="K31" s="171"/>
    </row>
    <row r="32" spans="1:11" ht="39.75" customHeight="1" hidden="1" thickBot="1">
      <c r="A32" s="42"/>
      <c r="B32" s="25"/>
      <c r="C32" s="26"/>
      <c r="D32" s="23"/>
      <c r="E32" s="24"/>
      <c r="F32" s="271"/>
      <c r="G32" s="53"/>
      <c r="H32" s="135"/>
      <c r="I32" s="138"/>
      <c r="J32" s="139"/>
      <c r="K32" s="171"/>
    </row>
    <row r="33" spans="1:10" ht="74.25" customHeight="1" hidden="1">
      <c r="A33" s="42"/>
      <c r="B33" s="25"/>
      <c r="C33" s="26"/>
      <c r="D33" s="23"/>
      <c r="E33" s="24"/>
      <c r="F33" s="271"/>
      <c r="G33" s="48"/>
      <c r="H33" s="133"/>
      <c r="I33" s="140"/>
      <c r="J33" s="141"/>
    </row>
    <row r="34" spans="1:11" ht="74.25" customHeight="1" hidden="1" thickBot="1">
      <c r="A34" s="42"/>
      <c r="B34" s="25"/>
      <c r="C34" s="26"/>
      <c r="D34" s="23"/>
      <c r="E34" s="24"/>
      <c r="F34" s="271"/>
      <c r="G34" s="53"/>
      <c r="H34" s="142"/>
      <c r="I34" s="143"/>
      <c r="J34" s="144"/>
      <c r="K34" s="171"/>
    </row>
    <row r="35" spans="1:11" ht="74.25" customHeight="1" hidden="1" thickBot="1">
      <c r="A35" s="42"/>
      <c r="B35" s="25"/>
      <c r="C35" s="26"/>
      <c r="D35" s="23"/>
      <c r="E35" s="24"/>
      <c r="F35" s="67"/>
      <c r="G35" s="54" t="s">
        <v>20</v>
      </c>
      <c r="H35" s="145">
        <f>H36</f>
        <v>1600</v>
      </c>
      <c r="I35" s="146">
        <v>0</v>
      </c>
      <c r="J35" s="147">
        <v>0</v>
      </c>
      <c r="K35" s="171"/>
    </row>
    <row r="36" spans="1:11" ht="74.25" customHeight="1" hidden="1" thickBot="1">
      <c r="A36" s="42"/>
      <c r="B36" s="25"/>
      <c r="C36" s="26"/>
      <c r="D36" s="23"/>
      <c r="E36" s="24"/>
      <c r="F36" s="68" t="s">
        <v>22</v>
      </c>
      <c r="G36" s="55" t="s">
        <v>23</v>
      </c>
      <c r="H36" s="148">
        <v>1600</v>
      </c>
      <c r="I36" s="149">
        <v>0</v>
      </c>
      <c r="J36" s="150">
        <v>0</v>
      </c>
      <c r="K36" s="171"/>
    </row>
    <row r="37" spans="1:11" s="15" customFormat="1" ht="91.5" customHeight="1" hidden="1" thickBot="1">
      <c r="A37" s="42"/>
      <c r="B37" s="25"/>
      <c r="C37" s="26"/>
      <c r="D37" s="23"/>
      <c r="E37" s="24"/>
      <c r="F37" s="68"/>
      <c r="G37" s="56" t="s">
        <v>20</v>
      </c>
      <c r="H37" s="148"/>
      <c r="I37" s="149"/>
      <c r="J37" s="150"/>
      <c r="K37" s="177"/>
    </row>
    <row r="38" spans="1:11" s="15" customFormat="1" ht="54.75" customHeight="1" hidden="1" thickBot="1">
      <c r="A38" s="42"/>
      <c r="B38" s="25"/>
      <c r="C38" s="26"/>
      <c r="D38" s="23"/>
      <c r="E38" s="24"/>
      <c r="F38" s="68" t="s">
        <v>19</v>
      </c>
      <c r="G38" s="55" t="s">
        <v>21</v>
      </c>
      <c r="H38" s="148"/>
      <c r="I38" s="149"/>
      <c r="J38" s="150"/>
      <c r="K38" s="177"/>
    </row>
    <row r="39" spans="1:11" s="15" customFormat="1" ht="35.25" customHeight="1" hidden="1" thickBot="1">
      <c r="A39" s="44"/>
      <c r="B39" s="36"/>
      <c r="C39" s="36"/>
      <c r="D39" s="25"/>
      <c r="E39" s="31"/>
      <c r="F39" s="68"/>
      <c r="G39" s="57"/>
      <c r="H39" s="151"/>
      <c r="I39" s="152"/>
      <c r="J39" s="153"/>
      <c r="K39" s="177"/>
    </row>
    <row r="40" spans="1:11" s="15" customFormat="1" ht="72" customHeight="1" hidden="1" thickBot="1">
      <c r="A40" s="44"/>
      <c r="B40" s="36"/>
      <c r="C40" s="36"/>
      <c r="D40" s="25"/>
      <c r="E40" s="31"/>
      <c r="F40" s="68"/>
      <c r="G40" s="56"/>
      <c r="H40" s="154"/>
      <c r="I40" s="154"/>
      <c r="J40" s="155"/>
      <c r="K40" s="177"/>
    </row>
    <row r="41" spans="1:11" s="15" customFormat="1" ht="36.75" customHeight="1" hidden="1" thickBot="1">
      <c r="A41" s="44"/>
      <c r="B41" s="36"/>
      <c r="C41" s="36"/>
      <c r="D41" s="25"/>
      <c r="E41" s="31"/>
      <c r="F41" s="68"/>
      <c r="G41" s="57"/>
      <c r="H41" s="151"/>
      <c r="I41" s="152"/>
      <c r="J41" s="153"/>
      <c r="K41" s="177"/>
    </row>
    <row r="42" spans="1:11" s="14" customFormat="1" ht="63" customHeight="1" hidden="1" thickBot="1">
      <c r="A42" s="44"/>
      <c r="B42" s="36"/>
      <c r="C42" s="36"/>
      <c r="D42" s="25"/>
      <c r="E42" s="31"/>
      <c r="F42" s="68"/>
      <c r="G42" s="56"/>
      <c r="H42" s="154"/>
      <c r="I42" s="152"/>
      <c r="J42" s="153"/>
      <c r="K42" s="178"/>
    </row>
    <row r="43" spans="1:11" s="14" customFormat="1" ht="43.5" customHeight="1" hidden="1" thickBot="1">
      <c r="A43" s="44"/>
      <c r="B43" s="36"/>
      <c r="C43" s="36"/>
      <c r="D43" s="25"/>
      <c r="E43" s="31"/>
      <c r="F43" s="68"/>
      <c r="G43" s="57"/>
      <c r="H43" s="151"/>
      <c r="I43" s="152"/>
      <c r="J43" s="153"/>
      <c r="K43" s="178"/>
    </row>
    <row r="44" spans="1:11" s="14" customFormat="1" ht="61.5" customHeight="1" hidden="1" thickBot="1">
      <c r="A44" s="44"/>
      <c r="B44" s="36"/>
      <c r="C44" s="36"/>
      <c r="D44" s="25"/>
      <c r="E44" s="31"/>
      <c r="F44" s="68"/>
      <c r="G44" s="56"/>
      <c r="H44" s="154"/>
      <c r="I44" s="154"/>
      <c r="J44" s="155"/>
      <c r="K44" s="178"/>
    </row>
    <row r="45" spans="1:11" s="14" customFormat="1" ht="33.75" customHeight="1" hidden="1" thickBot="1">
      <c r="A45" s="44"/>
      <c r="B45" s="36"/>
      <c r="C45" s="36"/>
      <c r="D45" s="25"/>
      <c r="E45" s="31"/>
      <c r="F45" s="68"/>
      <c r="G45" s="57"/>
      <c r="H45" s="154"/>
      <c r="I45" s="149"/>
      <c r="J45" s="150"/>
      <c r="K45" s="178"/>
    </row>
    <row r="46" spans="1:11" s="14" customFormat="1" ht="105" customHeight="1" hidden="1" thickBot="1">
      <c r="A46" s="44"/>
      <c r="B46" s="36"/>
      <c r="C46" s="36"/>
      <c r="D46" s="25"/>
      <c r="E46" s="31"/>
      <c r="F46" s="68"/>
      <c r="G46" s="56"/>
      <c r="H46" s="154"/>
      <c r="I46" s="149"/>
      <c r="J46" s="150"/>
      <c r="K46" s="178"/>
    </row>
    <row r="47" spans="1:11" s="14" customFormat="1" ht="72" customHeight="1" hidden="1" thickBot="1">
      <c r="A47" s="44"/>
      <c r="B47" s="36"/>
      <c r="C47" s="36"/>
      <c r="D47" s="25"/>
      <c r="E47" s="31"/>
      <c r="F47" s="68"/>
      <c r="G47" s="57"/>
      <c r="H47" s="154"/>
      <c r="I47" s="149"/>
      <c r="J47" s="150"/>
      <c r="K47" s="178"/>
    </row>
    <row r="48" spans="1:11" s="14" customFormat="1" ht="42" customHeight="1" hidden="1" thickBot="1">
      <c r="A48" s="44"/>
      <c r="B48" s="36"/>
      <c r="C48" s="36"/>
      <c r="D48" s="25"/>
      <c r="E48" s="31"/>
      <c r="F48" s="69"/>
      <c r="G48" s="58"/>
      <c r="H48" s="156"/>
      <c r="I48" s="156"/>
      <c r="J48" s="157"/>
      <c r="K48" s="178"/>
    </row>
    <row r="49" spans="1:11" s="14" customFormat="1" ht="54" customHeight="1" hidden="1" thickBot="1">
      <c r="A49" s="44"/>
      <c r="B49" s="36"/>
      <c r="C49" s="36"/>
      <c r="D49" s="25"/>
      <c r="E49" s="25"/>
      <c r="F49" s="74" t="s">
        <v>2</v>
      </c>
      <c r="G49" s="73"/>
      <c r="H49" s="73"/>
      <c r="I49" s="73"/>
      <c r="J49" s="158"/>
      <c r="K49" s="178"/>
    </row>
    <row r="50" spans="1:14" s="12" customFormat="1" ht="36" customHeight="1" thickBot="1">
      <c r="A50" s="265" t="s">
        <v>17</v>
      </c>
      <c r="B50" s="302"/>
      <c r="C50" s="302"/>
      <c r="D50" s="302"/>
      <c r="E50" s="303"/>
      <c r="F50" s="265" t="s">
        <v>2</v>
      </c>
      <c r="G50" s="266"/>
      <c r="H50" s="266"/>
      <c r="I50" s="266"/>
      <c r="J50" s="267"/>
      <c r="K50" s="175"/>
      <c r="N50" s="7"/>
    </row>
    <row r="51" spans="1:14" s="12" customFormat="1" ht="99.75" customHeight="1">
      <c r="A51" s="165" t="s">
        <v>18</v>
      </c>
      <c r="B51" s="115" t="s">
        <v>3</v>
      </c>
      <c r="C51" s="165" t="s">
        <v>74</v>
      </c>
      <c r="D51" s="165" t="s">
        <v>75</v>
      </c>
      <c r="E51" s="194" t="s">
        <v>76</v>
      </c>
      <c r="F51" s="203" t="s">
        <v>6</v>
      </c>
      <c r="G51" s="196" t="s">
        <v>4</v>
      </c>
      <c r="H51" s="203" t="s">
        <v>74</v>
      </c>
      <c r="I51" s="203" t="s">
        <v>75</v>
      </c>
      <c r="J51" s="203" t="s">
        <v>76</v>
      </c>
      <c r="K51" s="175"/>
      <c r="N51" s="7"/>
    </row>
    <row r="52" spans="1:14" s="12" customFormat="1" ht="60" customHeight="1" hidden="1" thickBot="1">
      <c r="A52" s="166"/>
      <c r="B52" s="111"/>
      <c r="C52" s="112"/>
      <c r="D52" s="112"/>
      <c r="E52" s="211"/>
      <c r="F52" s="187"/>
      <c r="G52" s="193" t="s">
        <v>31</v>
      </c>
      <c r="H52" s="204"/>
      <c r="I52" s="204"/>
      <c r="J52" s="204"/>
      <c r="K52" s="175"/>
      <c r="N52" s="7"/>
    </row>
    <row r="53" spans="1:14" s="12" customFormat="1" ht="87" customHeight="1" hidden="1">
      <c r="A53" s="166"/>
      <c r="B53" s="111"/>
      <c r="C53" s="112"/>
      <c r="D53" s="112"/>
      <c r="E53" s="211"/>
      <c r="F53" s="186"/>
      <c r="G53" s="188" t="s">
        <v>32</v>
      </c>
      <c r="H53" s="205"/>
      <c r="I53" s="205"/>
      <c r="J53" s="205"/>
      <c r="K53" s="175"/>
      <c r="N53" s="7"/>
    </row>
    <row r="54" spans="1:14" s="12" customFormat="1" ht="93.75" customHeight="1" hidden="1" thickBot="1">
      <c r="A54" s="166"/>
      <c r="B54" s="111"/>
      <c r="C54" s="112"/>
      <c r="D54" s="112"/>
      <c r="E54" s="211"/>
      <c r="F54" s="186" t="s">
        <v>26</v>
      </c>
      <c r="G54" s="189" t="s">
        <v>44</v>
      </c>
      <c r="H54" s="206"/>
      <c r="I54" s="206"/>
      <c r="J54" s="206"/>
      <c r="K54" s="175"/>
      <c r="N54" s="7"/>
    </row>
    <row r="55" spans="1:14" s="12" customFormat="1" ht="93" customHeight="1" hidden="1" thickBot="1">
      <c r="A55" s="166"/>
      <c r="B55" s="111"/>
      <c r="C55" s="112"/>
      <c r="D55" s="112"/>
      <c r="E55" s="211"/>
      <c r="F55" s="186" t="s">
        <v>35</v>
      </c>
      <c r="G55" s="190" t="s">
        <v>43</v>
      </c>
      <c r="H55" s="206"/>
      <c r="I55" s="206"/>
      <c r="J55" s="206"/>
      <c r="K55" s="175"/>
      <c r="N55" s="7"/>
    </row>
    <row r="56" spans="1:14" s="12" customFormat="1" ht="68.25" customHeight="1" hidden="1" thickBot="1">
      <c r="A56" s="166"/>
      <c r="B56" s="111"/>
      <c r="C56" s="112"/>
      <c r="D56" s="112"/>
      <c r="E56" s="211"/>
      <c r="F56" s="186"/>
      <c r="G56" s="188" t="s">
        <v>38</v>
      </c>
      <c r="H56" s="205"/>
      <c r="I56" s="205"/>
      <c r="J56" s="205"/>
      <c r="K56" s="175"/>
      <c r="N56" s="7"/>
    </row>
    <row r="57" spans="1:14" s="12" customFormat="1" ht="93" customHeight="1" hidden="1">
      <c r="A57" s="166"/>
      <c r="B57" s="111"/>
      <c r="C57" s="112"/>
      <c r="D57" s="112"/>
      <c r="E57" s="211"/>
      <c r="F57" s="268" t="s">
        <v>26</v>
      </c>
      <c r="G57" s="197" t="s">
        <v>46</v>
      </c>
      <c r="H57" s="207"/>
      <c r="I57" s="207"/>
      <c r="J57" s="207"/>
      <c r="K57" s="175"/>
      <c r="N57" s="7"/>
    </row>
    <row r="58" spans="1:14" s="12" customFormat="1" ht="33.75" customHeight="1" hidden="1">
      <c r="A58" s="166"/>
      <c r="B58" s="111"/>
      <c r="C58" s="112"/>
      <c r="D58" s="112"/>
      <c r="E58" s="211"/>
      <c r="F58" s="269"/>
      <c r="G58" s="197" t="s">
        <v>40</v>
      </c>
      <c r="H58" s="207"/>
      <c r="I58" s="206"/>
      <c r="J58" s="206"/>
      <c r="K58" s="175"/>
      <c r="N58" s="7"/>
    </row>
    <row r="59" spans="1:14" s="12" customFormat="1" ht="60.75" customHeight="1" hidden="1">
      <c r="A59" s="166"/>
      <c r="B59" s="111"/>
      <c r="C59" s="112"/>
      <c r="D59" s="112"/>
      <c r="E59" s="211"/>
      <c r="F59" s="269"/>
      <c r="G59" s="189" t="s">
        <v>45</v>
      </c>
      <c r="H59" s="206"/>
      <c r="I59" s="206"/>
      <c r="J59" s="206"/>
      <c r="K59" s="175"/>
      <c r="N59" s="7"/>
    </row>
    <row r="60" spans="1:14" s="12" customFormat="1" ht="72" customHeight="1" hidden="1" thickBot="1">
      <c r="A60" s="166"/>
      <c r="B60" s="111"/>
      <c r="C60" s="112"/>
      <c r="D60" s="112"/>
      <c r="E60" s="211"/>
      <c r="F60" s="269"/>
      <c r="G60" s="189" t="s">
        <v>39</v>
      </c>
      <c r="H60" s="206"/>
      <c r="I60" s="206"/>
      <c r="J60" s="206"/>
      <c r="K60" s="175"/>
      <c r="N60" s="7"/>
    </row>
    <row r="61" spans="1:14" s="12" customFormat="1" ht="91.5" customHeight="1" hidden="1" thickBot="1">
      <c r="A61" s="166"/>
      <c r="B61" s="111"/>
      <c r="C61" s="112"/>
      <c r="D61" s="112"/>
      <c r="E61" s="211"/>
      <c r="F61" s="195"/>
      <c r="G61" s="198" t="s">
        <v>36</v>
      </c>
      <c r="H61" s="205"/>
      <c r="I61" s="205"/>
      <c r="J61" s="205"/>
      <c r="K61" s="175"/>
      <c r="N61" s="7"/>
    </row>
    <row r="62" spans="1:14" s="12" customFormat="1" ht="111" customHeight="1" hidden="1" thickBot="1">
      <c r="A62" s="166"/>
      <c r="B62" s="111"/>
      <c r="C62" s="112"/>
      <c r="D62" s="112"/>
      <c r="E62" s="211"/>
      <c r="F62" s="186" t="s">
        <v>30</v>
      </c>
      <c r="G62" s="199" t="s">
        <v>37</v>
      </c>
      <c r="H62" s="206"/>
      <c r="I62" s="206"/>
      <c r="J62" s="206"/>
      <c r="K62" s="175"/>
      <c r="N62" s="7"/>
    </row>
    <row r="63" spans="1:14" s="12" customFormat="1" ht="66" customHeight="1" hidden="1" thickBot="1">
      <c r="A63" s="166"/>
      <c r="B63" s="111"/>
      <c r="C63" s="112"/>
      <c r="D63" s="112"/>
      <c r="E63" s="211"/>
      <c r="F63" s="186"/>
      <c r="G63" s="198" t="s">
        <v>41</v>
      </c>
      <c r="H63" s="205"/>
      <c r="I63" s="205"/>
      <c r="J63" s="205"/>
      <c r="K63" s="175"/>
      <c r="N63" s="7"/>
    </row>
    <row r="64" spans="1:14" s="12" customFormat="1" ht="89.25" customHeight="1" hidden="1" thickBot="1">
      <c r="A64" s="166"/>
      <c r="B64" s="111"/>
      <c r="C64" s="112"/>
      <c r="D64" s="112"/>
      <c r="E64" s="211"/>
      <c r="F64" s="186" t="s">
        <v>26</v>
      </c>
      <c r="G64" s="189" t="s">
        <v>42</v>
      </c>
      <c r="H64" s="206"/>
      <c r="I64" s="206"/>
      <c r="J64" s="206"/>
      <c r="K64" s="175"/>
      <c r="N64" s="7"/>
    </row>
    <row r="65" spans="1:14" s="12" customFormat="1" ht="87" customHeight="1" hidden="1">
      <c r="A65" s="166"/>
      <c r="B65" s="111"/>
      <c r="C65" s="112"/>
      <c r="D65" s="112"/>
      <c r="E65" s="211"/>
      <c r="F65" s="213"/>
      <c r="G65" s="200" t="s">
        <v>33</v>
      </c>
      <c r="H65" s="208">
        <f>H66+H67</f>
        <v>0</v>
      </c>
      <c r="I65" s="208">
        <f>I66+I67</f>
        <v>0</v>
      </c>
      <c r="J65" s="208">
        <f>J66+J67</f>
        <v>0</v>
      </c>
      <c r="K65" s="175"/>
      <c r="N65" s="7"/>
    </row>
    <row r="66" spans="1:14" s="12" customFormat="1" ht="87" customHeight="1" hidden="1">
      <c r="A66" s="166"/>
      <c r="B66" s="111"/>
      <c r="C66" s="112"/>
      <c r="D66" s="112"/>
      <c r="E66" s="211"/>
      <c r="F66" s="213" t="s">
        <v>30</v>
      </c>
      <c r="G66" s="200"/>
      <c r="H66" s="209">
        <v>-592.5</v>
      </c>
      <c r="I66" s="208">
        <v>0</v>
      </c>
      <c r="J66" s="208">
        <v>0</v>
      </c>
      <c r="K66" s="175"/>
      <c r="N66" s="7"/>
    </row>
    <row r="67" spans="1:14" s="12" customFormat="1" ht="60" customHeight="1" hidden="1" thickBot="1">
      <c r="A67" s="181"/>
      <c r="B67" s="182"/>
      <c r="C67" s="183"/>
      <c r="D67" s="183"/>
      <c r="E67" s="212"/>
      <c r="F67" s="214" t="s">
        <v>26</v>
      </c>
      <c r="G67" s="201" t="s">
        <v>34</v>
      </c>
      <c r="H67" s="209">
        <v>592.5</v>
      </c>
      <c r="I67" s="209">
        <v>0</v>
      </c>
      <c r="J67" s="209">
        <v>0</v>
      </c>
      <c r="K67" s="175"/>
      <c r="N67" s="7"/>
    </row>
    <row r="68" spans="1:14" s="12" customFormat="1" ht="66.75" customHeight="1">
      <c r="A68" s="227"/>
      <c r="B68" s="228"/>
      <c r="C68" s="228"/>
      <c r="D68" s="228"/>
      <c r="E68" s="229"/>
      <c r="F68" s="215"/>
      <c r="G68" s="202" t="s">
        <v>77</v>
      </c>
      <c r="H68" s="204">
        <f aca="true" t="shared" si="0" ref="H68:J69">H69</f>
        <v>0</v>
      </c>
      <c r="I68" s="204">
        <f>I69</f>
        <v>6987.799999999999</v>
      </c>
      <c r="J68" s="204">
        <f t="shared" si="0"/>
        <v>0</v>
      </c>
      <c r="K68" s="175"/>
      <c r="N68" s="7"/>
    </row>
    <row r="69" spans="1:14" s="12" customFormat="1" ht="84.75" customHeight="1">
      <c r="A69" s="232"/>
      <c r="B69" s="231"/>
      <c r="C69" s="184"/>
      <c r="D69" s="185"/>
      <c r="E69" s="230"/>
      <c r="F69" s="216"/>
      <c r="G69" s="221" t="s">
        <v>80</v>
      </c>
      <c r="H69" s="205">
        <f t="shared" si="0"/>
        <v>0</v>
      </c>
      <c r="I69" s="205">
        <f>I70+I71+I72+I73</f>
        <v>6987.799999999999</v>
      </c>
      <c r="J69" s="205">
        <f t="shared" si="0"/>
        <v>0</v>
      </c>
      <c r="K69" s="175"/>
      <c r="N69" s="7"/>
    </row>
    <row r="70" spans="1:14" s="12" customFormat="1" ht="103.5" customHeight="1">
      <c r="A70" s="232"/>
      <c r="B70" s="231"/>
      <c r="C70" s="184"/>
      <c r="D70" s="185"/>
      <c r="E70" s="230"/>
      <c r="F70" s="305" t="s">
        <v>30</v>
      </c>
      <c r="G70" s="222" t="s">
        <v>81</v>
      </c>
      <c r="H70" s="210">
        <v>0</v>
      </c>
      <c r="I70" s="210">
        <v>5967.4</v>
      </c>
      <c r="J70" s="210">
        <v>0</v>
      </c>
      <c r="K70" s="175"/>
      <c r="N70" s="7"/>
    </row>
    <row r="71" spans="1:14" s="12" customFormat="1" ht="81.75" customHeight="1">
      <c r="A71" s="232"/>
      <c r="B71" s="231"/>
      <c r="C71" s="184"/>
      <c r="D71" s="185"/>
      <c r="E71" s="230"/>
      <c r="F71" s="306"/>
      <c r="G71" s="224" t="s">
        <v>87</v>
      </c>
      <c r="H71" s="225">
        <v>0</v>
      </c>
      <c r="I71" s="225">
        <v>-1448</v>
      </c>
      <c r="J71" s="225">
        <v>0</v>
      </c>
      <c r="K71" s="175"/>
      <c r="N71" s="7"/>
    </row>
    <row r="72" spans="1:14" s="12" customFormat="1" ht="95.25" customHeight="1">
      <c r="A72" s="232"/>
      <c r="B72" s="231"/>
      <c r="C72" s="184"/>
      <c r="D72" s="185"/>
      <c r="E72" s="230"/>
      <c r="F72" s="306"/>
      <c r="G72" s="224" t="s">
        <v>88</v>
      </c>
      <c r="H72" s="225">
        <v>0</v>
      </c>
      <c r="I72" s="225">
        <v>679.5</v>
      </c>
      <c r="J72" s="225">
        <v>0</v>
      </c>
      <c r="K72" s="175"/>
      <c r="N72" s="7"/>
    </row>
    <row r="73" spans="1:14" s="12" customFormat="1" ht="95.25" customHeight="1">
      <c r="A73" s="232"/>
      <c r="B73" s="231"/>
      <c r="C73" s="184"/>
      <c r="D73" s="185"/>
      <c r="E73" s="230"/>
      <c r="F73" s="306"/>
      <c r="G73" s="224" t="s">
        <v>92</v>
      </c>
      <c r="H73" s="225">
        <v>0</v>
      </c>
      <c r="I73" s="225">
        <v>1788.9</v>
      </c>
      <c r="J73" s="225">
        <v>0</v>
      </c>
      <c r="K73" s="175"/>
      <c r="N73" s="7"/>
    </row>
    <row r="74" spans="1:14" s="12" customFormat="1" ht="51.75" customHeight="1">
      <c r="A74" s="232"/>
      <c r="B74" s="231"/>
      <c r="C74" s="184"/>
      <c r="D74" s="185"/>
      <c r="E74" s="230"/>
      <c r="F74" s="236"/>
      <c r="G74" s="234" t="s">
        <v>90</v>
      </c>
      <c r="H74" s="235">
        <v>0</v>
      </c>
      <c r="I74" s="235">
        <f>I75</f>
        <v>-6987.8</v>
      </c>
      <c r="J74" s="235">
        <v>0</v>
      </c>
      <c r="K74" s="175"/>
      <c r="N74" s="7"/>
    </row>
    <row r="75" spans="1:14" s="12" customFormat="1" ht="95.25" customHeight="1" thickBot="1">
      <c r="A75" s="232"/>
      <c r="B75" s="231"/>
      <c r="C75" s="184"/>
      <c r="D75" s="185"/>
      <c r="E75" s="230"/>
      <c r="F75" s="233" t="s">
        <v>26</v>
      </c>
      <c r="G75" s="239" t="s">
        <v>91</v>
      </c>
      <c r="H75" s="240">
        <v>0</v>
      </c>
      <c r="I75" s="240">
        <v>-6987.8</v>
      </c>
      <c r="J75" s="240">
        <v>0</v>
      </c>
      <c r="K75" s="175"/>
      <c r="N75" s="7"/>
    </row>
    <row r="76" spans="1:14" s="33" customFormat="1" ht="34.5" customHeight="1" thickBot="1">
      <c r="A76" s="277" t="s">
        <v>73</v>
      </c>
      <c r="B76" s="278"/>
      <c r="C76" s="241">
        <v>0</v>
      </c>
      <c r="D76" s="241">
        <v>0</v>
      </c>
      <c r="E76" s="242">
        <v>0</v>
      </c>
      <c r="F76" s="277" t="s">
        <v>73</v>
      </c>
      <c r="G76" s="278"/>
      <c r="H76" s="243">
        <f>H68</f>
        <v>0</v>
      </c>
      <c r="I76" s="243">
        <f>I68+I74</f>
        <v>0</v>
      </c>
      <c r="J76" s="243">
        <f>J68</f>
        <v>0</v>
      </c>
      <c r="K76" s="179"/>
      <c r="N76" s="32"/>
    </row>
    <row r="77" spans="1:11" s="33" customFormat="1" ht="45" customHeight="1" thickBot="1">
      <c r="A77" s="277" t="s">
        <v>7</v>
      </c>
      <c r="B77" s="278"/>
      <c r="C77" s="244">
        <f>C76+C22</f>
        <v>9792.2</v>
      </c>
      <c r="D77" s="244">
        <f>D76+D22</f>
        <v>85565.59999999999</v>
      </c>
      <c r="E77" s="245">
        <f>E76+E22</f>
        <v>0</v>
      </c>
      <c r="F77" s="282" t="s">
        <v>78</v>
      </c>
      <c r="G77" s="283"/>
      <c r="H77" s="246">
        <f>H76+H22</f>
        <v>9792.2</v>
      </c>
      <c r="I77" s="246">
        <f>I76+I22</f>
        <v>85565.59999999999</v>
      </c>
      <c r="J77" s="246">
        <f>J76+J22</f>
        <v>0</v>
      </c>
      <c r="K77" s="170"/>
    </row>
    <row r="78" spans="1:11" s="33" customFormat="1" ht="110.25" customHeight="1">
      <c r="A78" s="279" t="s">
        <v>97</v>
      </c>
      <c r="B78" s="280"/>
      <c r="C78" s="280"/>
      <c r="D78" s="280"/>
      <c r="E78" s="280"/>
      <c r="F78" s="280"/>
      <c r="G78" s="281"/>
      <c r="H78" s="81"/>
      <c r="I78" s="81"/>
      <c r="J78" s="81"/>
      <c r="K78" s="170"/>
    </row>
    <row r="79" spans="1:11" s="33" customFormat="1" ht="3" customHeight="1">
      <c r="A79" s="274"/>
      <c r="B79" s="275"/>
      <c r="C79" s="275"/>
      <c r="D79" s="275"/>
      <c r="E79" s="275"/>
      <c r="F79" s="275"/>
      <c r="G79" s="275"/>
      <c r="H79" s="275"/>
      <c r="I79" s="275"/>
      <c r="J79" s="275"/>
      <c r="K79" s="170"/>
    </row>
    <row r="80" spans="1:11" s="33" customFormat="1" ht="4.5" customHeight="1">
      <c r="A80" s="113"/>
      <c r="B80" s="114"/>
      <c r="C80" s="114"/>
      <c r="D80" s="114"/>
      <c r="E80" s="114"/>
      <c r="F80" s="114"/>
      <c r="G80" s="114"/>
      <c r="H80" s="87"/>
      <c r="I80" s="87"/>
      <c r="J80" s="87"/>
      <c r="K80" s="170"/>
    </row>
    <row r="81" spans="1:11" s="16" customFormat="1" ht="24" customHeight="1">
      <c r="A81" s="272" t="s">
        <v>50</v>
      </c>
      <c r="B81" s="272"/>
      <c r="C81" s="84" t="s">
        <v>51</v>
      </c>
      <c r="D81" s="85"/>
      <c r="E81" s="85"/>
      <c r="F81" s="70"/>
      <c r="G81" s="75"/>
      <c r="H81" s="86"/>
      <c r="I81" s="86"/>
      <c r="J81" s="163"/>
      <c r="K81" s="171"/>
    </row>
    <row r="82" spans="1:11" s="33" customFormat="1" ht="17.25" customHeight="1">
      <c r="A82" s="82"/>
      <c r="B82" s="87"/>
      <c r="C82" s="87"/>
      <c r="D82" s="87"/>
      <c r="E82" s="87"/>
      <c r="F82" s="87"/>
      <c r="G82" s="87"/>
      <c r="H82" s="82"/>
      <c r="I82" s="164"/>
      <c r="J82" s="82"/>
      <c r="K82" s="170"/>
    </row>
    <row r="83" spans="1:11" s="16" customFormat="1" ht="41.25" customHeight="1">
      <c r="A83" s="272" t="s">
        <v>54</v>
      </c>
      <c r="B83" s="272"/>
      <c r="C83" s="84" t="s">
        <v>55</v>
      </c>
      <c r="D83" s="85"/>
      <c r="E83" s="85"/>
      <c r="F83" s="70"/>
      <c r="G83" s="273"/>
      <c r="H83" s="273"/>
      <c r="I83" s="273"/>
      <c r="J83" s="5"/>
      <c r="K83" s="172"/>
    </row>
    <row r="84" spans="1:11" s="16" customFormat="1" ht="44.25" customHeight="1" hidden="1">
      <c r="A84" s="272" t="s">
        <v>24</v>
      </c>
      <c r="B84" s="272"/>
      <c r="C84" s="84" t="s">
        <v>47</v>
      </c>
      <c r="D84" s="85"/>
      <c r="E84" s="85"/>
      <c r="F84" s="70"/>
      <c r="G84" s="75"/>
      <c r="H84" s="86"/>
      <c r="I84" s="86"/>
      <c r="J84" s="5"/>
      <c r="K84" s="171"/>
    </row>
    <row r="85" spans="1:11" s="16" customFormat="1" ht="33" customHeight="1">
      <c r="A85" s="272" t="s">
        <v>24</v>
      </c>
      <c r="B85" s="272"/>
      <c r="C85" s="84" t="s">
        <v>53</v>
      </c>
      <c r="D85" s="85"/>
      <c r="E85" s="85"/>
      <c r="F85" s="71"/>
      <c r="G85" s="5"/>
      <c r="H85" s="88"/>
      <c r="I85" s="163"/>
      <c r="J85" s="5"/>
      <c r="K85" s="171"/>
    </row>
    <row r="86" spans="1:11" s="16" customFormat="1" ht="30" customHeight="1">
      <c r="A86" s="272" t="s">
        <v>24</v>
      </c>
      <c r="B86" s="272"/>
      <c r="C86" s="84" t="s">
        <v>71</v>
      </c>
      <c r="D86" s="85"/>
      <c r="E86" s="85"/>
      <c r="F86" s="71"/>
      <c r="G86" s="5"/>
      <c r="H86" s="88"/>
      <c r="I86" s="5"/>
      <c r="J86" s="5"/>
      <c r="K86" s="171"/>
    </row>
    <row r="87" spans="1:11" ht="42" customHeight="1">
      <c r="A87" s="276" t="s">
        <v>84</v>
      </c>
      <c r="B87" s="276"/>
      <c r="C87" s="84" t="s">
        <v>85</v>
      </c>
      <c r="D87" s="85"/>
      <c r="E87" s="85"/>
      <c r="G87" s="61"/>
      <c r="H87" s="89"/>
      <c r="I87" s="83"/>
      <c r="J87" s="5"/>
      <c r="K87" s="180"/>
    </row>
    <row r="88" spans="3:11" ht="22.5">
      <c r="C88" s="19"/>
      <c r="D88" s="6"/>
      <c r="E88" s="6"/>
      <c r="G88" s="46" t="s">
        <v>5</v>
      </c>
      <c r="H88" s="89"/>
      <c r="I88" s="5"/>
      <c r="J88" s="5"/>
      <c r="K88" s="180"/>
    </row>
    <row r="89" spans="2:11" ht="22.5">
      <c r="B89" s="2"/>
      <c r="C89" s="19"/>
      <c r="D89" s="6"/>
      <c r="E89" s="6"/>
      <c r="G89" s="46"/>
      <c r="H89" s="89"/>
      <c r="I89" s="5"/>
      <c r="J89" s="5"/>
      <c r="K89" s="180"/>
    </row>
    <row r="90" spans="3:11" ht="22.5">
      <c r="C90" s="19"/>
      <c r="D90" s="6"/>
      <c r="E90" s="6"/>
      <c r="F90" s="72"/>
      <c r="G90" s="62"/>
      <c r="H90" s="88"/>
      <c r="I90" s="5"/>
      <c r="J90" s="5"/>
      <c r="K90" s="180"/>
    </row>
    <row r="91" spans="6:11" ht="22.5">
      <c r="F91" s="71"/>
      <c r="G91" s="5" t="s">
        <v>5</v>
      </c>
      <c r="H91" s="159"/>
      <c r="I91" s="5"/>
      <c r="J91" s="160"/>
      <c r="K91" s="180"/>
    </row>
    <row r="92" spans="6:11" ht="22.5">
      <c r="F92" s="71"/>
      <c r="H92" s="161"/>
      <c r="I92" s="160"/>
      <c r="J92" s="162"/>
      <c r="K92" s="180"/>
    </row>
    <row r="93" spans="6:11" ht="22.5">
      <c r="F93" s="71"/>
      <c r="G93" s="5"/>
      <c r="H93" s="161"/>
      <c r="I93" s="162"/>
      <c r="J93" s="162"/>
      <c r="K93" s="180"/>
    </row>
    <row r="94" spans="7:11" ht="22.5">
      <c r="G94" s="5"/>
      <c r="H94" s="161"/>
      <c r="I94" s="162"/>
      <c r="J94" s="162"/>
      <c r="K94" s="180"/>
    </row>
    <row r="95" spans="7:11" ht="22.5">
      <c r="G95" s="5"/>
      <c r="I95" s="162"/>
      <c r="J95" s="162"/>
      <c r="K95" s="180"/>
    </row>
    <row r="96" spans="7:11" ht="22.5">
      <c r="G96" s="5"/>
      <c r="I96" s="162"/>
      <c r="K96" s="180"/>
    </row>
  </sheetData>
  <sheetProtection/>
  <mergeCells count="42">
    <mergeCell ref="A12:J12"/>
    <mergeCell ref="F24:J24"/>
    <mergeCell ref="A50:E50"/>
    <mergeCell ref="F76:G76"/>
    <mergeCell ref="D27:D28"/>
    <mergeCell ref="A13:E13"/>
    <mergeCell ref="A18:A21"/>
    <mergeCell ref="F70:F73"/>
    <mergeCell ref="F13:J13"/>
    <mergeCell ref="A15:J15"/>
    <mergeCell ref="A4:J4"/>
    <mergeCell ref="F7:J7"/>
    <mergeCell ref="A7:E7"/>
    <mergeCell ref="A6:I6"/>
    <mergeCell ref="A5:J5"/>
    <mergeCell ref="A9:J9"/>
    <mergeCell ref="A87:B87"/>
    <mergeCell ref="A85:B85"/>
    <mergeCell ref="A77:B77"/>
    <mergeCell ref="A86:B86"/>
    <mergeCell ref="A76:B76"/>
    <mergeCell ref="A78:G78"/>
    <mergeCell ref="A81:B81"/>
    <mergeCell ref="A84:B84"/>
    <mergeCell ref="F77:G77"/>
    <mergeCell ref="F50:J50"/>
    <mergeCell ref="F57:F60"/>
    <mergeCell ref="F26:F34"/>
    <mergeCell ref="A83:B83"/>
    <mergeCell ref="G83:I83"/>
    <mergeCell ref="A79:J79"/>
    <mergeCell ref="A16:A17"/>
    <mergeCell ref="F16:F17"/>
    <mergeCell ref="A23:J23"/>
    <mergeCell ref="A27:A28"/>
    <mergeCell ref="E27:E28"/>
    <mergeCell ref="A24:E24"/>
    <mergeCell ref="F18:F21"/>
    <mergeCell ref="B27:B28"/>
    <mergeCell ref="C27:C28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5" r:id="rId2"/>
  <rowBreaks count="1" manualBreakCount="1">
    <brk id="22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="75" zoomScaleNormal="75" zoomScalePageLayoutView="0" workbookViewId="0" topLeftCell="A4">
      <selection activeCell="G10" sqref="G10"/>
    </sheetView>
  </sheetViews>
  <sheetFormatPr defaultColWidth="9.140625" defaultRowHeight="12"/>
  <cols>
    <col min="1" max="1" width="31.421875" style="0" customWidth="1"/>
    <col min="2" max="2" width="43.57421875" style="0" customWidth="1"/>
    <col min="3" max="3" width="18.28125" style="0" hidden="1" customWidth="1"/>
    <col min="4" max="4" width="14.28125" style="0" bestFit="1" customWidth="1"/>
    <col min="5" max="5" width="13.140625" style="0" customWidth="1"/>
    <col min="6" max="6" width="13.7109375" style="0" customWidth="1"/>
  </cols>
  <sheetData>
    <row r="1" spans="1:6" ht="76.5" customHeight="1" thickBot="1">
      <c r="A1" s="310" t="s">
        <v>70</v>
      </c>
      <c r="B1" s="311"/>
      <c r="C1" s="311"/>
      <c r="D1" s="311"/>
      <c r="E1" s="311"/>
      <c r="F1" s="311"/>
    </row>
    <row r="2" spans="1:6" ht="31.5" customHeight="1" thickBot="1">
      <c r="A2" s="110" t="s">
        <v>69</v>
      </c>
      <c r="B2" s="104" t="s">
        <v>64</v>
      </c>
      <c r="C2" s="105" t="s">
        <v>65</v>
      </c>
      <c r="D2" s="106" t="s">
        <v>66</v>
      </c>
      <c r="E2" s="107" t="s">
        <v>67</v>
      </c>
      <c r="F2" s="106" t="s">
        <v>68</v>
      </c>
    </row>
    <row r="3" spans="1:6" ht="62.25">
      <c r="A3" s="103"/>
      <c r="B3" s="90" t="s">
        <v>56</v>
      </c>
      <c r="C3" s="91">
        <f>C4</f>
        <v>-307721</v>
      </c>
      <c r="D3" s="92">
        <f>D4</f>
        <v>-193721</v>
      </c>
      <c r="E3" s="92">
        <f>E4</f>
        <v>-11255.8</v>
      </c>
      <c r="F3" s="92">
        <f>F4</f>
        <v>-11255.8</v>
      </c>
    </row>
    <row r="4" spans="1:6" ht="62.25">
      <c r="A4" s="312" t="s">
        <v>26</v>
      </c>
      <c r="B4" s="93" t="s">
        <v>57</v>
      </c>
      <c r="C4" s="94">
        <f>-307721</f>
        <v>-307721</v>
      </c>
      <c r="D4" s="108">
        <f>-193721</f>
        <v>-193721</v>
      </c>
      <c r="E4" s="109">
        <f>-11255.8</f>
        <v>-11255.8</v>
      </c>
      <c r="F4" s="97">
        <f>-11255.8</f>
        <v>-11255.8</v>
      </c>
    </row>
    <row r="5" spans="1:6" ht="62.25">
      <c r="A5" s="313"/>
      <c r="B5" s="98" t="s">
        <v>58</v>
      </c>
      <c r="C5" s="94"/>
      <c r="D5" s="99">
        <f>D6</f>
        <v>193721</v>
      </c>
      <c r="E5" s="99">
        <f>E6</f>
        <v>-38744.2</v>
      </c>
      <c r="F5" s="99">
        <f>F6</f>
        <v>-38744.2</v>
      </c>
    </row>
    <row r="6" spans="1:6" ht="62.25">
      <c r="A6" s="313"/>
      <c r="B6" s="98" t="s">
        <v>59</v>
      </c>
      <c r="C6" s="94"/>
      <c r="D6" s="95">
        <f>D7-D9</f>
        <v>193721</v>
      </c>
      <c r="E6" s="95">
        <f>E7+E9</f>
        <v>-38744.2</v>
      </c>
      <c r="F6" s="95">
        <f>F7+F9</f>
        <v>-38744.2</v>
      </c>
    </row>
    <row r="7" spans="1:6" ht="62.25">
      <c r="A7" s="313"/>
      <c r="B7" s="98" t="s">
        <v>60</v>
      </c>
      <c r="C7" s="94"/>
      <c r="D7" s="95">
        <f>D8</f>
        <v>193721</v>
      </c>
      <c r="E7" s="95">
        <f>E8</f>
        <v>0</v>
      </c>
      <c r="F7" s="95">
        <f>F8</f>
        <v>0</v>
      </c>
    </row>
    <row r="8" spans="1:6" ht="78">
      <c r="A8" s="313"/>
      <c r="B8" s="100" t="s">
        <v>61</v>
      </c>
      <c r="C8" s="94"/>
      <c r="D8" s="95">
        <v>193721</v>
      </c>
      <c r="E8" s="96">
        <v>0</v>
      </c>
      <c r="F8" s="97">
        <v>0</v>
      </c>
    </row>
    <row r="9" spans="1:6" ht="78">
      <c r="A9" s="313"/>
      <c r="B9" s="101" t="s">
        <v>62</v>
      </c>
      <c r="C9" s="94"/>
      <c r="D9" s="95">
        <f>D10</f>
        <v>0</v>
      </c>
      <c r="E9" s="95">
        <f>E10</f>
        <v>-38744.2</v>
      </c>
      <c r="F9" s="95">
        <f>F10</f>
        <v>-38744.2</v>
      </c>
    </row>
    <row r="10" spans="1:6" ht="78">
      <c r="A10" s="314"/>
      <c r="B10" s="102" t="s">
        <v>63</v>
      </c>
      <c r="C10" s="94"/>
      <c r="D10" s="95">
        <v>0</v>
      </c>
      <c r="E10" s="96">
        <v>-38744.2</v>
      </c>
      <c r="F10" s="97">
        <v>-38744.2</v>
      </c>
    </row>
  </sheetData>
  <sheetProtection/>
  <mergeCells count="2">
    <mergeCell ref="A1:F1"/>
    <mergeCell ref="A4:A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Танечка</dc:creator>
  <cp:keywords/>
  <dc:description/>
  <cp:lastModifiedBy>Шишкина Татьяна Федоровна</cp:lastModifiedBy>
  <cp:lastPrinted>2022-08-26T11:55:14Z</cp:lastPrinted>
  <dcterms:created xsi:type="dcterms:W3CDTF">2010-01-20T11:13:39Z</dcterms:created>
  <dcterms:modified xsi:type="dcterms:W3CDTF">2022-08-29T14:06:41Z</dcterms:modified>
  <cp:category/>
  <cp:version/>
  <cp:contentType/>
  <cp:contentStatus/>
</cp:coreProperties>
</file>