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7E6C21D-849E-47E9-B96A-424C5CADE8ED}" xr6:coauthVersionLast="47" xr6:coauthVersionMax="47" xr10:uidLastSave="{00000000-0000-0000-0000-000000000000}"/>
  <bookViews>
    <workbookView xWindow="-120" yWindow="-120" windowWidth="20730" windowHeight="11160"/>
  </bookViews>
  <sheets>
    <sheet name="Результат" sheetId="1" r:id="rId1"/>
  </sheets>
  <definedNames>
    <definedName name="_xlnm.Print_Area" localSheetId="0">Результат!$A$1:$E$159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4" i="1" l="1"/>
  <c r="E157" i="1"/>
  <c r="E114" i="1"/>
  <c r="F122" i="1"/>
  <c r="F129" i="1"/>
  <c r="E94" i="1"/>
  <c r="E92" i="1"/>
  <c r="E88" i="1"/>
  <c r="E86" i="1"/>
  <c r="E84" i="1"/>
  <c r="E14" i="1"/>
  <c r="E38" i="1"/>
  <c r="E40" i="1"/>
  <c r="E59" i="1"/>
  <c r="E63" i="1"/>
  <c r="E68" i="1"/>
  <c r="E159" i="1"/>
  <c r="E13" i="1"/>
</calcChain>
</file>

<file path=xl/sharedStrings.xml><?xml version="1.0" encoding="utf-8"?>
<sst xmlns="http://schemas.openxmlformats.org/spreadsheetml/2006/main" count="433" uniqueCount="282">
  <si>
    <t>Код главы</t>
  </si>
  <si>
    <t>Код дохода</t>
  </si>
  <si>
    <t>001</t>
  </si>
  <si>
    <t>Государственная пошлина за выдачу разрешения на установку рекламной конструкции</t>
  </si>
  <si>
    <t>1 08 07 150 01 1000 110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</si>
  <si>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</si>
  <si>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</si>
  <si>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1 13 02 994 04 0000 130</t>
  </si>
  <si>
    <t>Прочие доходы от компенсации затрат бюджетов городских округов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</si>
  <si>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</si>
  <si>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</si>
  <si>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</si>
  <si>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</si>
  <si>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1 17 15 020 04 0001 150</t>
  </si>
  <si>
    <t>Инициативные платежи, зачисляемые в бюджеты городских округов на ремонт стелы «Лыткарино» при въезде в город Лыткарино по адресу г.о. Лыткарино, Лыткаринское шоссе</t>
  </si>
  <si>
    <t>1 17 15 020 04 0002 150</t>
  </si>
  <si>
    <t>Инициативные платежи, зачисляемые в бюджеты городских округов на благоустройство территории около родника по адресу: г.о.Лыткарино, Тураевское шоссе, Лесной массив</t>
  </si>
  <si>
    <t>2 02 19 999 04 0001 150</t>
  </si>
  <si>
    <t>Прочие дотации бюджетам городских округов на поощрение муниципальных управленческих команд</t>
  </si>
  <si>
    <t>2 02 25 519 04 0000 150</t>
  </si>
  <si>
    <t>Субсидии бюджетам городских округов на поддержку отрасли культуры</t>
  </si>
  <si>
    <t>2 02 29 999 04 0002 150</t>
  </si>
  <si>
    <t>2 02 29 999 04 0009 150</t>
  </si>
  <si>
    <t>Субсидии бюджетам городских округов на дооснащение материально-техническими средствами - приобретение программно- 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</si>
  <si>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2 02 29 999 04 0022 150</t>
  </si>
  <si>
    <t>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</si>
  <si>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2 02 30 024 04 0002 150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</si>
  <si>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</si>
  <si>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2 02 30 024 04 0004 150</t>
  </si>
  <si>
    <t>Субвенции бюджетам городских округов на осуществление переданных полномочий по временному хранению, комплектованию, учету и использованию архивных документов</t>
  </si>
  <si>
    <t>2 02 30 024 04 0010 150</t>
  </si>
  <si>
    <t xml:space="preserve">Субвенции бюджетам городских округов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</si>
  <si>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2 02 30 024 04 0011 150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</si>
  <si>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судебно-медецинской экспертизы </t>
  </si>
  <si>
    <t>2 02 35 118 04 0000 150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</si>
  <si>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</si>
  <si>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</si>
  <si>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</si>
  <si>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 городских округов</t>
  </si>
  <si>
    <t>2 02 49 999 04 0002 150</t>
  </si>
  <si>
    <t xml:space="preserve">Прочие межбюджетные трансферты, передаваемые бюджетам городских округов </t>
  </si>
  <si>
    <t>2 02 49 999 04 0004 150</t>
  </si>
  <si>
    <t>Прочие межбюджетные трансферты, передаваемые бюджетам городских округов на организацию консультирования граждан по вопросам частичной мобилизации кол-центрами МФЦ предоставления государственных и муниципальных услуг</t>
  </si>
  <si>
    <t>2 02 49 999 04 0006 150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</si>
  <si>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</si>
  <si>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</si>
  <si>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003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</si>
  <si>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</si>
  <si>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</si>
  <si>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005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</si>
  <si>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</si>
  <si>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</si>
  <si>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</si>
  <si>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</si>
  <si>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</si>
  <si>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</si>
  <si>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</si>
  <si>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</si>
  <si>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1 11 09 044 04 0001 120</t>
  </si>
  <si>
    <t>1 11 09 044 04 0003 120</t>
  </si>
  <si>
    <t>1 11 09 080 04 0001 120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</si>
  <si>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(нестационарные торговые объекты) </t>
  </si>
  <si>
    <t>1 11 09 080 04 0002 120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</si>
  <si>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рекламу)</t>
  </si>
  <si>
    <t>1 14 01 040 04 0000 410</t>
  </si>
  <si>
    <t>Доходы от продажи квартир, находящихся в собственности городских округов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</si>
  <si>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</si>
  <si>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</si>
  <si>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</si>
  <si>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</si>
  <si>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</si>
  <si>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</si>
  <si>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</si>
  <si>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</si>
  <si>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</si>
  <si>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</si>
  <si>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1 17 05 040 04 0000 180</t>
  </si>
  <si>
    <t>Прочие неналоговые доходы бюджетов городских округов</t>
  </si>
  <si>
    <t>2 02 30 024 04 0006 150</t>
  </si>
  <si>
    <t>Субвенции бюджетам городских округов для осуществления государственных полномочий Московской области в области земельных отношений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</si>
  <si>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</si>
  <si>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</si>
  <si>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2 02 35 485 04 0000 150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</si>
  <si>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</si>
  <si>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048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</si>
  <si>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</si>
  <si>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</si>
  <si>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</si>
  <si>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</si>
  <si>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</si>
  <si>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</si>
  <si>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</si>
  <si>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</si>
  <si>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</si>
  <si>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</si>
  <si>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</si>
  <si>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</si>
  <si>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</si>
  <si>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</si>
  <si>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</si>
  <si>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</si>
  <si>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</si>
  <si>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</si>
  <si>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</si>
  <si>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</si>
  <si>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</si>
  <si>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</si>
  <si>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</si>
  <si>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</si>
  <si>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</si>
  <si>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</si>
  <si>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</si>
  <si>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</si>
  <si>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</si>
  <si>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</si>
  <si>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</si>
  <si>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</si>
  <si>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</si>
  <si>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</si>
  <si>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1 06 01 000 00 0000 110</t>
  </si>
  <si>
    <t>Налог на имущество физических лиц</t>
  </si>
  <si>
    <t>1 06 06 000 00 0000 110</t>
  </si>
  <si>
    <t>Земельный налог</t>
  </si>
  <si>
    <t>1 08 03 000 01 0000 110</t>
  </si>
  <si>
    <t>Государственная пошлина по делам, рассматриваемым в судах общей юрисдикции, мировыми судьями</t>
  </si>
  <si>
    <t>1 09 00 000 00 0000 000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</si>
  <si>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</si>
  <si>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</si>
  <si>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</si>
  <si>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</si>
  <si>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</t>
  </si>
  <si>
    <t>816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</si>
  <si>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</si>
  <si>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</si>
  <si>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831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</si>
  <si>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</si>
  <si>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</si>
  <si>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</si>
  <si>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</si>
  <si>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</si>
  <si>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</si>
  <si>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834</t>
  </si>
  <si>
    <t>838</t>
  </si>
  <si>
    <t>1 16 01 053 01 0059 140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</si>
  <si>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</si>
  <si>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</si>
  <si>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</si>
  <si>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</si>
  <si>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</si>
  <si>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</si>
  <si>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</si>
  <si>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</si>
  <si>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</si>
  <si>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1 16 01 083 01 9000 140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</si>
  <si>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</si>
  <si>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1 16 01 133 01 9000 140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</si>
  <si>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</si>
  <si>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1 16 01 143 01 0016 140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</si>
  <si>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</si>
  <si>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1 16 01 143 01 9000 140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</si>
  <si>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</si>
  <si>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</si>
  <si>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</si>
  <si>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</si>
  <si>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</si>
  <si>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</si>
  <si>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</si>
  <si>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</si>
  <si>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</si>
  <si>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</si>
  <si>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</si>
  <si>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</si>
  <si>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</si>
  <si>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1 16 01 193 01 0007 140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</si>
  <si>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</si>
  <si>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</si>
  <si>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</si>
  <si>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1 16 01 203 01 0007 140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</si>
  <si>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</si>
  <si>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901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</si>
  <si>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</si>
  <si>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</si>
  <si>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</si>
  <si>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</si>
  <si>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2 02 29 999 04 0013 150</t>
  </si>
  <si>
    <t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</si>
  <si>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2 02 29 999 04 0018 150</t>
  </si>
  <si>
    <t>Субсидии бюджетам городских округов на благоустройство лесопарковых зон</t>
  </si>
  <si>
    <t>2 02 29 999 04 0021 150</t>
  </si>
  <si>
    <t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</si>
  <si>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2 02 29 999 04 0025 150</t>
  </si>
  <si>
    <t xml:space="preserve">Субсидии бюджетам городских округов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 </t>
  </si>
  <si>
    <t>2 02 30 024 04 0003 150</t>
  </si>
  <si>
    <t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</si>
  <si>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2 02 30 029 04 0001 150</t>
  </si>
  <si>
    <t xml:space="preserve"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(на выплату компенсации родительской платы, на оплату банковских и почтовых услуг по перечислению компенсации родительской платы)	</t>
  </si>
  <si>
    <t>2 02 30 029 04 0002 150</t>
  </si>
  <si>
    <t xml:space="preserve"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(на оплату труда работников, осуществляющих работу по обеспечению выплаты компенсации родительской платы) </t>
  </si>
  <si>
    <t>2 02 35 303 04 0000 150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</si>
  <si>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</si>
  <si>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2 02 39 999 04 0001 150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</si>
  <si>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бесплатного, дошкольного образования в муниципальных дошкольных образовательных организациях в Московской области,общедоступного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</si>
  <si>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2 02 39 999 04 0002 150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</si>
  <si>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</si>
  <si>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2 02 39 999 04 0003 150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</si>
  <si>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</si>
  <si>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2 02 49 999 04 0003 150</t>
  </si>
  <si>
    <t>Прочие межбюджетные трансферты, передаваемые бюджетам городских округов на реализацию отдельных мероприятий муниципальных программ в сфере образования</t>
  </si>
  <si>
    <t>2 02 49 999 04 0005 150</t>
  </si>
  <si>
    <t>Прочие межбюджетные трансферты, передаваемые бюджетам городских округов на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</si>
  <si>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2 19 35 303 04 0000 150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</si>
  <si>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</si>
  <si>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902</t>
  </si>
  <si>
    <t>2 02 20 216 04 0000 150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</si>
  <si>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</si>
  <si>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2 02 25 013 04 0000 150</t>
  </si>
  <si>
    <t>Субсидии бюджетам городских округов на сокращение доли загрязненных сточных вод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</si>
  <si>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</si>
  <si>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</si>
  <si>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</si>
  <si>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</si>
  <si>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2 02 25 555 04 0003 150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</si>
  <si>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</si>
  <si>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2 02 25 555 04 0004 150</t>
  </si>
  <si>
    <t>Субсидии бюджетам городских округов на реализацию программ формирования современной городской среды (на создание и ремонт пешеходных коммуникаций)</t>
  </si>
  <si>
    <t>2 02 25 555 04 0006 150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</si>
  <si>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</si>
  <si>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2 02 25 753 04 0000 150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</si>
  <si>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</si>
  <si>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2 02 29 999 04 0003 150</t>
  </si>
  <si>
    <t>Субсидии бюджетам городских округов на устройство систем наружного освещения в рамках реализации проекта "Светлый город"</t>
  </si>
  <si>
    <t>2 02 29 999 04 0014 150</t>
  </si>
  <si>
    <t>Субсидии бюджетам городских округов на создание и ремонт пешеходных коммуникаций</t>
  </si>
  <si>
    <t>2 02 29 999 04 0020 150</t>
  </si>
  <si>
    <t>Субсидии бюджетам городских округов на реализацию проектов граждан, сформированных в рамках практик инициативного бюджетирования</t>
  </si>
  <si>
    <t>2 02 29 999 04 0023 150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</si>
  <si>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инфраструктуры-капитальный ремонт сетей ТС</t>
  </si>
  <si>
    <t>2 02 29 999 04 0024 150</t>
  </si>
  <si>
    <t>2 02 29 999 04 0029 150</t>
  </si>
  <si>
    <t>Субсидии бюджетам городских округов на устройство контейнерных площадок</t>
  </si>
  <si>
    <t>2 02 30 022 04 0001 150</t>
  </si>
  <si>
    <t>Субвенции бюджетам городских округов на организацию предоставления гражданам РФ, имеющим место жительства в Московской области,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</si>
  <si>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2 02 30 022 04 0002 150</t>
  </si>
  <si>
    <t>Субвенции бюджетам городских округов на организацию предоставления гражданам РФ, имеющим место жительства в Московской области,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</si>
  <si>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2 02 30 024 04 0007 150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</si>
  <si>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</si>
  <si>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2 02 30 024 04 0008 150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</si>
  <si>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</si>
  <si>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904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</si>
  <si>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</si>
  <si>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</si>
  <si>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Всего доходов: </t>
  </si>
  <si>
    <t>Исполнение</t>
  </si>
  <si>
    <t xml:space="preserve">Наименование </t>
  </si>
  <si>
    <t>Администрация городского округа Лыткарино</t>
  </si>
  <si>
    <t>ВСЕГО:</t>
  </si>
  <si>
    <t>Субсидии бюджетам городских округов на мероприятия по организации отдыха детей в каникулярное время</t>
  </si>
  <si>
    <t>Прочие межбюджетные трансферты, передаваемые бюджетам городских округов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</si>
  <si>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 xml:space="preserve">Прочие дотации бюджетам городских округов </t>
  </si>
  <si>
    <t>Финансовое управление города Лыткарино</t>
  </si>
  <si>
    <t>Приложение 2</t>
  </si>
  <si>
    <t>к отчету об исполнении бюджета</t>
  </si>
  <si>
    <t>городского округа Лыткарино за 2022 год</t>
  </si>
  <si>
    <t>Доходы</t>
  </si>
  <si>
    <t>бюджета городского округа Лыткарино в 2022 году</t>
  </si>
  <si>
    <t>по кодам классификации доходов бюджета</t>
  </si>
  <si>
    <t>тыс.руб.</t>
  </si>
  <si>
    <t>Комитет по управлению имуществом г.Лыткарино</t>
  </si>
  <si>
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 ж.ф.)</t>
  </si>
  <si>
    <t>прочие поступления от использования имущества, находящегося в собственности городских округов (плата за размещение объектов, которые могут быть размещены без предоставления земельных участков и установления сервитутов)</t>
  </si>
  <si>
    <t>Федеральная служба по надзору в сфере природопользования</t>
  </si>
  <si>
    <t>Федеральное казначейство</t>
  </si>
  <si>
    <t>Федеральная налоговая служба</t>
  </si>
  <si>
    <t>Задолженность и перерасчеты по отмененным налогам, сборам и иным обязательным платежам</t>
  </si>
  <si>
    <t>Главное управление содержания территорий Московской области</t>
  </si>
  <si>
    <t>Министерство внутренних дел Российской Федерации</t>
  </si>
  <si>
    <t xml:space="preserve"> Министерство социального развития Московской области</t>
  </si>
  <si>
    <t>Комитет по архитектуре и градостроительству Московской области</t>
  </si>
  <si>
    <t>Управление по обеспечению деятельности мировых судей Московской области</t>
  </si>
  <si>
    <t xml:space="preserve"> Управление образования города Лыткарино</t>
  </si>
  <si>
    <t>Контрольно-счетная палата городского округа Лыткарино Московской области</t>
  </si>
  <si>
    <t>Управление жилищно-коммунального хозяйства и развития городской инфраструктуры города Лыткарино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</si>
</sst>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5" formatCode="#,##0.0"/>
    <numFmt numFmtId="176" formatCode="#,##0.0_ ;[Red]\-#,##0.0\ "/>
    <numFmt numFmtId="177" formatCode="000000"/>
  </numFmts>
  <fonts count="12" x14ac:knownFonts="1">
    <font>
      <sz val="10"/>
      <name val="Arial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/>
    <xf numFmtId="4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5" fontId="8" fillId="0" borderId="1" xfId="0" applyNumberFormat="1" applyFont="1" applyBorder="1" applyAlignment="1">
      <alignment horizontal="right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5" fontId="0" fillId="0" borderId="0" xfId="0" applyNumberFormat="1"/>
    <xf numFmtId="175" fontId="9" fillId="0" borderId="1" xfId="0" applyNumberFormat="1" applyFont="1" applyBorder="1" applyAlignment="1">
      <alignment vertical="center" wrapText="1"/>
    </xf>
    <xf numFmtId="175" fontId="9" fillId="0" borderId="1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175" fontId="0" fillId="0" borderId="0" xfId="0" applyNumberForma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5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176" fontId="1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177" fontId="8" fillId="0" borderId="5" xfId="0" applyNumberFormat="1" applyFont="1" applyBorder="1" applyAlignment="1">
      <alignment vertical="center" wrapText="1"/>
    </xf>
    <xf numFmtId="177" fontId="9" fillId="0" borderId="1" xfId="0" applyNumberFormat="1" applyFont="1" applyBorder="1" applyAlignment="1">
      <alignment vertical="center" wrapText="1"/>
    </xf>
    <xf numFmtId="177" fontId="5" fillId="2" borderId="1" xfId="0" applyNumberFormat="1" applyFont="1" applyFill="1" applyBorder="1" applyAlignment="1">
      <alignment horizontal="left" vertical="center" wrapText="1"/>
    </xf>
    <xf numFmtId="175" fontId="8" fillId="3" borderId="1" xfId="0" applyNumberFormat="1" applyFont="1" applyFill="1" applyBorder="1" applyAlignment="1">
      <alignment horizontal="right" vertical="center" wrapText="1"/>
    </xf>
    <xf numFmtId="175" fontId="0" fillId="3" borderId="0" xfId="0" applyNumberFormat="1" applyFill="1"/>
    <xf numFmtId="0" fontId="0" fillId="3" borderId="0" xfId="0" applyFill="1"/>
    <xf numFmtId="175" fontId="11" fillId="3" borderId="0" xfId="0" applyNumberFormat="1" applyFont="1" applyFill="1" applyAlignment="1">
      <alignment horizontal="center" vertical="center"/>
    </xf>
    <xf numFmtId="175" fontId="0" fillId="3" borderId="0" xfId="0" applyNumberForma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175" fontId="0" fillId="3" borderId="0" xfId="0" applyNumberFormat="1" applyFill="1" applyAlignment="1">
      <alignment vertical="center"/>
    </xf>
    <xf numFmtId="175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5" fontId="8" fillId="3" borderId="0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tabSelected="1" topLeftCell="A154" zoomScaleNormal="100" workbookViewId="0">
      <selection activeCell="F154" sqref="F154"/>
    </sheetView>
  </sheetViews>
  <sheetFormatPr defaultRowHeight="12.75" x14ac:dyDescent="0.2"/>
  <cols>
    <col min="1" max="1" width="65.7109375" customWidth="1"/>
    <col min="2" max="2" width="9.140625" customWidth="1"/>
    <col min="3" max="3" width="9.7109375" customWidth="1"/>
    <col min="4" max="4" width="15" customWidth="1"/>
    <col min="5" max="5" width="17.42578125" customWidth="1"/>
    <col min="6" max="6" width="14.28515625" customWidth="1"/>
    <col min="7" max="7" width="18.5703125" customWidth="1"/>
    <col min="8" max="8" width="14.42578125" customWidth="1"/>
    <col min="9" max="9" width="15.28515625" customWidth="1"/>
  </cols>
  <sheetData>
    <row r="1" spans="1:10" ht="20.25" customHeight="1" x14ac:dyDescent="0.2">
      <c r="A1" s="25"/>
      <c r="B1" s="4"/>
      <c r="C1" s="50" t="s">
        <v>260</v>
      </c>
      <c r="D1" s="50"/>
      <c r="E1" s="50"/>
    </row>
    <row r="2" spans="1:10" ht="13.15" customHeight="1" x14ac:dyDescent="0.2">
      <c r="A2" s="5"/>
      <c r="B2" s="4"/>
      <c r="C2" s="50" t="s">
        <v>261</v>
      </c>
      <c r="D2" s="50"/>
      <c r="E2" s="50"/>
    </row>
    <row r="3" spans="1:10" ht="12.6" customHeight="1" x14ac:dyDescent="0.2">
      <c r="A3" s="6"/>
      <c r="B3" s="4"/>
      <c r="C3" s="50" t="s">
        <v>262</v>
      </c>
      <c r="D3" s="50"/>
      <c r="E3" s="50"/>
    </row>
    <row r="4" spans="1:10" ht="15" customHeight="1" x14ac:dyDescent="0.2">
      <c r="A4" s="1"/>
      <c r="B4" s="49"/>
      <c r="C4" s="49"/>
      <c r="D4" s="49"/>
      <c r="E4" s="49"/>
    </row>
    <row r="5" spans="1:10" ht="15" customHeight="1" x14ac:dyDescent="0.2">
      <c r="A5" s="48" t="s">
        <v>263</v>
      </c>
      <c r="B5" s="48"/>
      <c r="C5" s="48"/>
      <c r="D5" s="48"/>
      <c r="E5" s="48"/>
      <c r="F5" s="16"/>
      <c r="G5" s="16"/>
      <c r="H5" s="16"/>
      <c r="I5" s="16"/>
      <c r="J5" s="16"/>
    </row>
    <row r="6" spans="1:10" ht="15" customHeight="1" x14ac:dyDescent="0.2">
      <c r="A6" s="48" t="s">
        <v>264</v>
      </c>
      <c r="B6" s="48"/>
      <c r="C6" s="48"/>
      <c r="D6" s="48"/>
      <c r="E6" s="48"/>
      <c r="F6" s="16"/>
      <c r="G6" s="16"/>
      <c r="H6" s="16"/>
      <c r="I6" s="16"/>
      <c r="J6" s="16"/>
    </row>
    <row r="7" spans="1:10" ht="15" customHeight="1" x14ac:dyDescent="0.2">
      <c r="A7" s="48" t="s">
        <v>265</v>
      </c>
      <c r="B7" s="48"/>
      <c r="C7" s="48"/>
      <c r="D7" s="48"/>
      <c r="E7" s="48"/>
      <c r="F7" s="16"/>
      <c r="G7" s="16"/>
      <c r="H7" s="16"/>
      <c r="I7" s="16"/>
      <c r="J7" s="16"/>
    </row>
    <row r="8" spans="1:10" ht="15" customHeight="1" x14ac:dyDescent="0.2">
      <c r="A8" s="20"/>
      <c r="B8" s="20"/>
      <c r="C8" s="20"/>
      <c r="D8" s="20"/>
      <c r="E8" s="20"/>
      <c r="F8" s="16"/>
      <c r="G8" s="16"/>
      <c r="H8" s="16"/>
      <c r="I8" s="16"/>
      <c r="J8" s="16"/>
    </row>
    <row r="9" spans="1:10" ht="15" customHeight="1" x14ac:dyDescent="0.2">
      <c r="A9" s="17"/>
      <c r="B9" s="17"/>
      <c r="C9" s="17"/>
      <c r="D9" s="17"/>
      <c r="E9" s="17"/>
      <c r="F9" s="16"/>
      <c r="G9" s="16"/>
      <c r="H9" s="16"/>
      <c r="I9" s="16"/>
      <c r="J9" s="16"/>
    </row>
    <row r="10" spans="1:10" x14ac:dyDescent="0.2">
      <c r="A10" s="2"/>
      <c r="B10" s="2"/>
      <c r="C10" s="2"/>
      <c r="D10" s="2"/>
      <c r="E10" s="3" t="s">
        <v>266</v>
      </c>
    </row>
    <row r="11" spans="1:10" ht="51.75" customHeight="1" x14ac:dyDescent="0.2">
      <c r="A11" s="12" t="s">
        <v>253</v>
      </c>
      <c r="B11" s="12" t="s">
        <v>0</v>
      </c>
      <c r="C11" s="41" t="s">
        <v>1</v>
      </c>
      <c r="D11" s="42"/>
      <c r="E11" s="7" t="s">
        <v>252</v>
      </c>
    </row>
    <row r="12" spans="1:10" ht="15" customHeight="1" x14ac:dyDescent="0.2">
      <c r="A12" s="9">
        <v>1</v>
      </c>
      <c r="B12" s="9">
        <v>2</v>
      </c>
      <c r="C12" s="39">
        <v>3</v>
      </c>
      <c r="D12" s="40"/>
      <c r="E12" s="9">
        <v>4</v>
      </c>
    </row>
    <row r="13" spans="1:10" ht="18.600000000000001" customHeight="1" x14ac:dyDescent="0.2">
      <c r="A13" s="11" t="s">
        <v>255</v>
      </c>
      <c r="B13" s="8"/>
      <c r="C13" s="46"/>
      <c r="D13" s="47"/>
      <c r="E13" s="14">
        <f>E14+E38+E40+E59+E63+E68+E84+E86+E88+E94+E92+E114+E134+E157</f>
        <v>2927192.8</v>
      </c>
    </row>
    <row r="14" spans="1:10" ht="29.45" customHeight="1" x14ac:dyDescent="0.2">
      <c r="A14" s="11" t="s">
        <v>254</v>
      </c>
      <c r="B14" s="12" t="s">
        <v>2</v>
      </c>
      <c r="C14" s="44"/>
      <c r="D14" s="45"/>
      <c r="E14" s="14">
        <f>SUM(E15:E37)</f>
        <v>142237.70000000001</v>
      </c>
    </row>
    <row r="15" spans="1:10" ht="33.6" customHeight="1" x14ac:dyDescent="0.2">
      <c r="A15" s="26" t="s">
        <v>3</v>
      </c>
      <c r="B15" s="9" t="s">
        <v>2</v>
      </c>
      <c r="C15" s="43" t="s">
        <v>4</v>
      </c>
      <c r="D15" s="43"/>
      <c r="E15" s="10">
        <v>95</v>
      </c>
    </row>
    <row r="16" spans="1:10" ht="36" customHeight="1" x14ac:dyDescent="0.2">
      <c r="A16" s="26" t="s">
        <v>6</v>
      </c>
      <c r="B16" s="9" t="s">
        <v>2</v>
      </c>
      <c r="C16" s="43" t="s">
        <v>5</v>
      </c>
      <c r="D16" s="43"/>
      <c r="E16" s="10">
        <v>129.80000000000001</v>
      </c>
    </row>
    <row r="17" spans="1:5" ht="39" customHeight="1" x14ac:dyDescent="0.2">
      <c r="A17" s="26" t="s">
        <v>8</v>
      </c>
      <c r="B17" s="9" t="s">
        <v>2</v>
      </c>
      <c r="C17" s="43" t="s">
        <v>7</v>
      </c>
      <c r="D17" s="43"/>
      <c r="E17" s="10">
        <v>1242.5999999999999</v>
      </c>
    </row>
    <row r="18" spans="1:5" ht="84.6" customHeight="1" x14ac:dyDescent="0.2">
      <c r="A18" s="26" t="s">
        <v>10</v>
      </c>
      <c r="B18" s="9" t="s">
        <v>2</v>
      </c>
      <c r="C18" s="43" t="s">
        <v>9</v>
      </c>
      <c r="D18" s="43"/>
      <c r="E18" s="10">
        <v>30</v>
      </c>
    </row>
    <row r="19" spans="1:5" ht="80.45" customHeight="1" x14ac:dyDescent="0.2">
      <c r="A19" s="26" t="s">
        <v>12</v>
      </c>
      <c r="B19" s="9" t="s">
        <v>2</v>
      </c>
      <c r="C19" s="43" t="s">
        <v>11</v>
      </c>
      <c r="D19" s="43"/>
      <c r="E19" s="10">
        <v>31.4</v>
      </c>
    </row>
    <row r="20" spans="1:5" ht="49.15" customHeight="1" x14ac:dyDescent="0.2">
      <c r="A20" s="26" t="s">
        <v>14</v>
      </c>
      <c r="B20" s="9" t="s">
        <v>2</v>
      </c>
      <c r="C20" s="43" t="s">
        <v>13</v>
      </c>
      <c r="D20" s="43"/>
      <c r="E20" s="10">
        <v>10</v>
      </c>
    </row>
    <row r="21" spans="1:5" ht="52.9" customHeight="1" x14ac:dyDescent="0.2">
      <c r="A21" s="26" t="s">
        <v>16</v>
      </c>
      <c r="B21" s="9" t="s">
        <v>2</v>
      </c>
      <c r="C21" s="43" t="s">
        <v>15</v>
      </c>
      <c r="D21" s="43"/>
      <c r="E21" s="10">
        <v>10</v>
      </c>
    </row>
    <row r="22" spans="1:5" ht="37.9" customHeight="1" x14ac:dyDescent="0.2">
      <c r="A22" s="26" t="s">
        <v>258</v>
      </c>
      <c r="B22" s="9" t="s">
        <v>2</v>
      </c>
      <c r="C22" s="43" t="s">
        <v>17</v>
      </c>
      <c r="D22" s="43"/>
      <c r="E22" s="10">
        <v>121147</v>
      </c>
    </row>
    <row r="23" spans="1:5" ht="36.6" customHeight="1" x14ac:dyDescent="0.2">
      <c r="A23" s="26" t="s">
        <v>18</v>
      </c>
      <c r="B23" s="9" t="s">
        <v>2</v>
      </c>
      <c r="C23" s="43" t="s">
        <v>17</v>
      </c>
      <c r="D23" s="43"/>
      <c r="E23" s="10">
        <v>4646.7</v>
      </c>
    </row>
    <row r="24" spans="1:5" ht="36.6" customHeight="1" x14ac:dyDescent="0.2">
      <c r="A24" s="26" t="s">
        <v>20</v>
      </c>
      <c r="B24" s="9" t="s">
        <v>2</v>
      </c>
      <c r="C24" s="43" t="s">
        <v>19</v>
      </c>
      <c r="D24" s="43"/>
      <c r="E24" s="10">
        <v>324.7</v>
      </c>
    </row>
    <row r="25" spans="1:5" ht="38.450000000000003" customHeight="1" x14ac:dyDescent="0.2">
      <c r="A25" s="26" t="s">
        <v>256</v>
      </c>
      <c r="B25" s="9" t="s">
        <v>2</v>
      </c>
      <c r="C25" s="43" t="s">
        <v>21</v>
      </c>
      <c r="D25" s="43"/>
      <c r="E25" s="10">
        <v>2744</v>
      </c>
    </row>
    <row r="26" spans="1:5" ht="138" customHeight="1" x14ac:dyDescent="0.2">
      <c r="A26" s="26" t="s">
        <v>23</v>
      </c>
      <c r="B26" s="9" t="s">
        <v>2</v>
      </c>
      <c r="C26" s="43" t="s">
        <v>22</v>
      </c>
      <c r="D26" s="43"/>
      <c r="E26" s="10">
        <v>243.5</v>
      </c>
    </row>
    <row r="27" spans="1:5" ht="66.599999999999994" customHeight="1" x14ac:dyDescent="0.2">
      <c r="A27" s="26" t="s">
        <v>25</v>
      </c>
      <c r="B27" s="9" t="s">
        <v>2</v>
      </c>
      <c r="C27" s="43" t="s">
        <v>24</v>
      </c>
      <c r="D27" s="43"/>
      <c r="E27" s="10">
        <v>1846</v>
      </c>
    </row>
    <row r="28" spans="1:5" ht="73.900000000000006" customHeight="1" x14ac:dyDescent="0.2">
      <c r="A28" s="26" t="s">
        <v>27</v>
      </c>
      <c r="B28" s="9" t="s">
        <v>2</v>
      </c>
      <c r="C28" s="43" t="s">
        <v>26</v>
      </c>
      <c r="D28" s="43"/>
      <c r="E28" s="10">
        <v>2288</v>
      </c>
    </row>
    <row r="29" spans="1:5" ht="54" customHeight="1" x14ac:dyDescent="0.2">
      <c r="A29" s="26" t="s">
        <v>29</v>
      </c>
      <c r="B29" s="9" t="s">
        <v>2</v>
      </c>
      <c r="C29" s="43" t="s">
        <v>28</v>
      </c>
      <c r="D29" s="43"/>
      <c r="E29" s="10">
        <v>1606</v>
      </c>
    </row>
    <row r="30" spans="1:5" ht="155.44999999999999" customHeight="1" x14ac:dyDescent="0.2">
      <c r="A30" s="26" t="s">
        <v>31</v>
      </c>
      <c r="B30" s="9" t="s">
        <v>2</v>
      </c>
      <c r="C30" s="43" t="s">
        <v>30</v>
      </c>
      <c r="D30" s="43"/>
      <c r="E30" s="10">
        <v>147.5</v>
      </c>
    </row>
    <row r="31" spans="1:5" ht="75.599999999999994" customHeight="1" x14ac:dyDescent="0.2">
      <c r="A31" s="26" t="s">
        <v>33</v>
      </c>
      <c r="B31" s="9" t="s">
        <v>2</v>
      </c>
      <c r="C31" s="43" t="s">
        <v>32</v>
      </c>
      <c r="D31" s="43"/>
      <c r="E31" s="10">
        <v>250.1</v>
      </c>
    </row>
    <row r="32" spans="1:5" ht="61.9" customHeight="1" x14ac:dyDescent="0.2">
      <c r="A32" s="26" t="s">
        <v>35</v>
      </c>
      <c r="B32" s="9" t="s">
        <v>2</v>
      </c>
      <c r="C32" s="43" t="s">
        <v>34</v>
      </c>
      <c r="D32" s="43"/>
      <c r="E32" s="10">
        <v>3870</v>
      </c>
    </row>
    <row r="33" spans="1:6" ht="71.45" customHeight="1" x14ac:dyDescent="0.2">
      <c r="A33" s="26" t="s">
        <v>37</v>
      </c>
      <c r="B33" s="9" t="s">
        <v>2</v>
      </c>
      <c r="C33" s="43" t="s">
        <v>36</v>
      </c>
      <c r="D33" s="43"/>
      <c r="E33" s="10">
        <v>473.3</v>
      </c>
    </row>
    <row r="34" spans="1:6" ht="113.45" customHeight="1" x14ac:dyDescent="0.2">
      <c r="A34" s="26" t="s">
        <v>257</v>
      </c>
      <c r="B34" s="9" t="s">
        <v>2</v>
      </c>
      <c r="C34" s="43" t="s">
        <v>39</v>
      </c>
      <c r="D34" s="43"/>
      <c r="E34" s="10">
        <v>943</v>
      </c>
      <c r="F34" s="13"/>
    </row>
    <row r="35" spans="1:6" ht="71.45" customHeight="1" x14ac:dyDescent="0.2">
      <c r="A35" s="26" t="s">
        <v>42</v>
      </c>
      <c r="B35" s="9" t="s">
        <v>2</v>
      </c>
      <c r="C35" s="43" t="s">
        <v>41</v>
      </c>
      <c r="D35" s="43"/>
      <c r="E35" s="10">
        <v>189</v>
      </c>
    </row>
    <row r="36" spans="1:6" ht="34.9" customHeight="1" x14ac:dyDescent="0.2">
      <c r="A36" s="26" t="s">
        <v>38</v>
      </c>
      <c r="B36" s="9" t="s">
        <v>2</v>
      </c>
      <c r="C36" s="43" t="s">
        <v>43</v>
      </c>
      <c r="D36" s="43"/>
      <c r="E36" s="10">
        <v>58</v>
      </c>
    </row>
    <row r="37" spans="1:6" ht="50.45" customHeight="1" x14ac:dyDescent="0.2">
      <c r="A37" s="26" t="s">
        <v>45</v>
      </c>
      <c r="B37" s="9" t="s">
        <v>2</v>
      </c>
      <c r="C37" s="43" t="s">
        <v>44</v>
      </c>
      <c r="D37" s="43"/>
      <c r="E37" s="29">
        <v>-87.9</v>
      </c>
    </row>
    <row r="38" spans="1:6" ht="27.6" customHeight="1" x14ac:dyDescent="0.2">
      <c r="A38" s="27" t="s">
        <v>259</v>
      </c>
      <c r="B38" s="12" t="s">
        <v>46</v>
      </c>
      <c r="C38" s="43"/>
      <c r="D38" s="43"/>
      <c r="E38" s="15">
        <f>E39</f>
        <v>874</v>
      </c>
    </row>
    <row r="39" spans="1:6" ht="49.9" customHeight="1" x14ac:dyDescent="0.2">
      <c r="A39" s="26" t="s">
        <v>48</v>
      </c>
      <c r="B39" s="9" t="s">
        <v>46</v>
      </c>
      <c r="C39" s="43" t="s">
        <v>47</v>
      </c>
      <c r="D39" s="43"/>
      <c r="E39" s="10">
        <v>874</v>
      </c>
    </row>
    <row r="40" spans="1:6" ht="25.15" customHeight="1" x14ac:dyDescent="0.2">
      <c r="A40" s="27" t="s">
        <v>267</v>
      </c>
      <c r="B40" s="12" t="s">
        <v>49</v>
      </c>
      <c r="C40" s="43"/>
      <c r="D40" s="43"/>
      <c r="E40" s="15">
        <f>SUM(E41:E58)</f>
        <v>158262.9</v>
      </c>
    </row>
    <row r="41" spans="1:6" ht="76.900000000000006" customHeight="1" x14ac:dyDescent="0.2">
      <c r="A41" s="26" t="s">
        <v>51</v>
      </c>
      <c r="B41" s="9" t="s">
        <v>49</v>
      </c>
      <c r="C41" s="43" t="s">
        <v>50</v>
      </c>
      <c r="D41" s="43"/>
      <c r="E41" s="10">
        <v>34790.800000000003</v>
      </c>
    </row>
    <row r="42" spans="1:6" ht="78.599999999999994" customHeight="1" x14ac:dyDescent="0.2">
      <c r="A42" s="26" t="s">
        <v>53</v>
      </c>
      <c r="B42" s="9" t="s">
        <v>49</v>
      </c>
      <c r="C42" s="43" t="s">
        <v>52</v>
      </c>
      <c r="D42" s="43"/>
      <c r="E42" s="10">
        <v>24366.6</v>
      </c>
    </row>
    <row r="43" spans="1:6" ht="56.45" customHeight="1" x14ac:dyDescent="0.2">
      <c r="A43" s="26" t="s">
        <v>55</v>
      </c>
      <c r="B43" s="9" t="s">
        <v>49</v>
      </c>
      <c r="C43" s="43" t="s">
        <v>54</v>
      </c>
      <c r="D43" s="43"/>
      <c r="E43" s="10">
        <v>27078.5</v>
      </c>
    </row>
    <row r="44" spans="1:6" ht="58.15" customHeight="1" x14ac:dyDescent="0.2">
      <c r="A44" s="26" t="s">
        <v>57</v>
      </c>
      <c r="B44" s="9" t="s">
        <v>49</v>
      </c>
      <c r="C44" s="43" t="s">
        <v>56</v>
      </c>
      <c r="D44" s="43"/>
      <c r="E44" s="10">
        <v>199</v>
      </c>
    </row>
    <row r="45" spans="1:6" ht="81" customHeight="1" x14ac:dyDescent="0.2">
      <c r="A45" s="26" t="s">
        <v>268</v>
      </c>
      <c r="B45" s="9" t="s">
        <v>49</v>
      </c>
      <c r="C45" s="43" t="s">
        <v>58</v>
      </c>
      <c r="D45" s="43"/>
      <c r="E45" s="10">
        <v>10332.700000000001</v>
      </c>
    </row>
    <row r="46" spans="1:6" ht="69.599999999999994" customHeight="1" x14ac:dyDescent="0.2">
      <c r="A46" s="26" t="s">
        <v>269</v>
      </c>
      <c r="B46" s="9" t="s">
        <v>49</v>
      </c>
      <c r="C46" s="43" t="s">
        <v>59</v>
      </c>
      <c r="D46" s="43"/>
      <c r="E46" s="10">
        <v>118.8</v>
      </c>
    </row>
    <row r="47" spans="1:6" ht="111.6" customHeight="1" x14ac:dyDescent="0.2">
      <c r="A47" s="26" t="s">
        <v>61</v>
      </c>
      <c r="B47" s="9" t="s">
        <v>49</v>
      </c>
      <c r="C47" s="43" t="s">
        <v>60</v>
      </c>
      <c r="D47" s="43"/>
      <c r="E47" s="10">
        <v>3176.2</v>
      </c>
    </row>
    <row r="48" spans="1:6" ht="101.45" customHeight="1" x14ac:dyDescent="0.2">
      <c r="A48" s="26" t="s">
        <v>63</v>
      </c>
      <c r="B48" s="9" t="s">
        <v>49</v>
      </c>
      <c r="C48" s="43" t="s">
        <v>62</v>
      </c>
      <c r="D48" s="43"/>
      <c r="E48" s="10">
        <v>469.7</v>
      </c>
    </row>
    <row r="49" spans="1:5" ht="40.9" customHeight="1" x14ac:dyDescent="0.2">
      <c r="A49" s="26" t="s">
        <v>65</v>
      </c>
      <c r="B49" s="9" t="s">
        <v>49</v>
      </c>
      <c r="C49" s="43" t="s">
        <v>64</v>
      </c>
      <c r="D49" s="43"/>
      <c r="E49" s="10">
        <v>1430.6</v>
      </c>
    </row>
    <row r="50" spans="1:5" ht="95.45" customHeight="1" x14ac:dyDescent="0.2">
      <c r="A50" s="26" t="s">
        <v>67</v>
      </c>
      <c r="B50" s="9" t="s">
        <v>49</v>
      </c>
      <c r="C50" s="43" t="s">
        <v>66</v>
      </c>
      <c r="D50" s="43"/>
      <c r="E50" s="10">
        <v>16987.3</v>
      </c>
    </row>
    <row r="51" spans="1:5" ht="58.9" customHeight="1" x14ac:dyDescent="0.2">
      <c r="A51" s="26" t="s">
        <v>69</v>
      </c>
      <c r="B51" s="9" t="s">
        <v>49</v>
      </c>
      <c r="C51" s="43" t="s">
        <v>68</v>
      </c>
      <c r="D51" s="43"/>
      <c r="E51" s="29">
        <v>191.5</v>
      </c>
    </row>
    <row r="52" spans="1:5" ht="57.6" customHeight="1" x14ac:dyDescent="0.2">
      <c r="A52" s="26" t="s">
        <v>71</v>
      </c>
      <c r="B52" s="9" t="s">
        <v>49</v>
      </c>
      <c r="C52" s="43" t="s">
        <v>70</v>
      </c>
      <c r="D52" s="43"/>
      <c r="E52" s="10">
        <v>352.9</v>
      </c>
    </row>
    <row r="53" spans="1:5" ht="77.25" customHeight="1" x14ac:dyDescent="0.2">
      <c r="A53" s="26" t="s">
        <v>73</v>
      </c>
      <c r="B53" s="9" t="s">
        <v>49</v>
      </c>
      <c r="C53" s="43" t="s">
        <v>72</v>
      </c>
      <c r="D53" s="43"/>
      <c r="E53" s="10">
        <v>166.8</v>
      </c>
    </row>
    <row r="54" spans="1:5" ht="69" customHeight="1" x14ac:dyDescent="0.2">
      <c r="A54" s="26" t="s">
        <v>75</v>
      </c>
      <c r="B54" s="9" t="s">
        <v>49</v>
      </c>
      <c r="C54" s="43" t="s">
        <v>74</v>
      </c>
      <c r="D54" s="43"/>
      <c r="E54" s="10">
        <v>1836.9</v>
      </c>
    </row>
    <row r="55" spans="1:5" ht="28.15" customHeight="1" x14ac:dyDescent="0.2">
      <c r="A55" s="26" t="s">
        <v>77</v>
      </c>
      <c r="B55" s="9" t="s">
        <v>49</v>
      </c>
      <c r="C55" s="43" t="s">
        <v>76</v>
      </c>
      <c r="D55" s="43"/>
      <c r="E55" s="10">
        <v>7</v>
      </c>
    </row>
    <row r="56" spans="1:5" ht="57" customHeight="1" x14ac:dyDescent="0.2">
      <c r="A56" s="26" t="s">
        <v>79</v>
      </c>
      <c r="B56" s="9" t="s">
        <v>49</v>
      </c>
      <c r="C56" s="43" t="s">
        <v>78</v>
      </c>
      <c r="D56" s="43"/>
      <c r="E56" s="10">
        <v>500.2</v>
      </c>
    </row>
    <row r="57" spans="1:5" ht="70.150000000000006" customHeight="1" x14ac:dyDescent="0.2">
      <c r="A57" s="26" t="s">
        <v>81</v>
      </c>
      <c r="B57" s="9" t="s">
        <v>49</v>
      </c>
      <c r="C57" s="43" t="s">
        <v>80</v>
      </c>
      <c r="D57" s="43"/>
      <c r="E57" s="10">
        <v>27963.4</v>
      </c>
    </row>
    <row r="58" spans="1:5" ht="52.15" customHeight="1" x14ac:dyDescent="0.2">
      <c r="A58" s="26" t="s">
        <v>83</v>
      </c>
      <c r="B58" s="9" t="s">
        <v>49</v>
      </c>
      <c r="C58" s="43" t="s">
        <v>82</v>
      </c>
      <c r="D58" s="43"/>
      <c r="E58" s="10">
        <v>8294</v>
      </c>
    </row>
    <row r="59" spans="1:5" ht="42.75" customHeight="1" x14ac:dyDescent="0.2">
      <c r="A59" s="27" t="s">
        <v>270</v>
      </c>
      <c r="B59" s="12" t="s">
        <v>84</v>
      </c>
      <c r="C59" s="39"/>
      <c r="D59" s="40"/>
      <c r="E59" s="15">
        <f>E60+E61+E62</f>
        <v>634.09999999999991</v>
      </c>
    </row>
    <row r="60" spans="1:5" ht="69.599999999999994" customHeight="1" x14ac:dyDescent="0.2">
      <c r="A60" s="28" t="s">
        <v>86</v>
      </c>
      <c r="B60" s="9" t="s">
        <v>84</v>
      </c>
      <c r="C60" s="43" t="s">
        <v>85</v>
      </c>
      <c r="D60" s="43"/>
      <c r="E60" s="10">
        <v>84.3</v>
      </c>
    </row>
    <row r="61" spans="1:5" ht="61.9" customHeight="1" x14ac:dyDescent="0.2">
      <c r="A61" s="26" t="s">
        <v>88</v>
      </c>
      <c r="B61" s="9" t="s">
        <v>84</v>
      </c>
      <c r="C61" s="43" t="s">
        <v>87</v>
      </c>
      <c r="D61" s="43"/>
      <c r="E61" s="10">
        <v>216.6</v>
      </c>
    </row>
    <row r="62" spans="1:5" ht="65.45" customHeight="1" x14ac:dyDescent="0.2">
      <c r="A62" s="26" t="s">
        <v>90</v>
      </c>
      <c r="B62" s="9" t="s">
        <v>84</v>
      </c>
      <c r="C62" s="43" t="s">
        <v>89</v>
      </c>
      <c r="D62" s="43"/>
      <c r="E62" s="10">
        <v>333.2</v>
      </c>
    </row>
    <row r="63" spans="1:5" ht="28.15" customHeight="1" x14ac:dyDescent="0.2">
      <c r="A63" s="27" t="s">
        <v>271</v>
      </c>
      <c r="B63" s="12" t="s">
        <v>91</v>
      </c>
      <c r="C63" s="43"/>
      <c r="D63" s="43"/>
      <c r="E63" s="15">
        <f>E64+E65+E66+E67</f>
        <v>7521.6999999999989</v>
      </c>
    </row>
    <row r="64" spans="1:5" ht="119.45" customHeight="1" x14ac:dyDescent="0.2">
      <c r="A64" s="26" t="s">
        <v>93</v>
      </c>
      <c r="B64" s="9" t="s">
        <v>91</v>
      </c>
      <c r="C64" s="43" t="s">
        <v>92</v>
      </c>
      <c r="D64" s="43"/>
      <c r="E64" s="10">
        <v>3770.7</v>
      </c>
    </row>
    <row r="65" spans="1:6" ht="128.44999999999999" customHeight="1" x14ac:dyDescent="0.2">
      <c r="A65" s="26" t="s">
        <v>95</v>
      </c>
      <c r="B65" s="9" t="s">
        <v>91</v>
      </c>
      <c r="C65" s="43" t="s">
        <v>94</v>
      </c>
      <c r="D65" s="43"/>
      <c r="E65" s="10">
        <v>20.399999999999999</v>
      </c>
    </row>
    <row r="66" spans="1:6" ht="108.6" customHeight="1" x14ac:dyDescent="0.2">
      <c r="A66" s="26" t="s">
        <v>97</v>
      </c>
      <c r="B66" s="9" t="s">
        <v>91</v>
      </c>
      <c r="C66" s="43" t="s">
        <v>96</v>
      </c>
      <c r="D66" s="43"/>
      <c r="E66" s="10">
        <v>4163.2</v>
      </c>
    </row>
    <row r="67" spans="1:6" ht="117" customHeight="1" x14ac:dyDescent="0.2">
      <c r="A67" s="26" t="s">
        <v>99</v>
      </c>
      <c r="B67" s="9" t="s">
        <v>91</v>
      </c>
      <c r="C67" s="43" t="s">
        <v>98</v>
      </c>
      <c r="D67" s="43"/>
      <c r="E67" s="10">
        <v>-432.6</v>
      </c>
    </row>
    <row r="68" spans="1:6" ht="22.15" customHeight="1" x14ac:dyDescent="0.2">
      <c r="A68" s="27" t="s">
        <v>272</v>
      </c>
      <c r="B68" s="12" t="s">
        <v>100</v>
      </c>
      <c r="C68" s="43"/>
      <c r="D68" s="43"/>
      <c r="E68" s="15">
        <f>E69+E70+E71+E72+E73+E74+E75+E76+E77+E78+E79+E80+E81+E82+E83</f>
        <v>861177.1</v>
      </c>
      <c r="F68" s="30"/>
    </row>
    <row r="69" spans="1:6" ht="95.45" customHeight="1" x14ac:dyDescent="0.2">
      <c r="A69" s="26" t="s">
        <v>102</v>
      </c>
      <c r="B69" s="9" t="s">
        <v>100</v>
      </c>
      <c r="C69" s="43" t="s">
        <v>101</v>
      </c>
      <c r="D69" s="43"/>
      <c r="E69" s="10">
        <v>391895.4</v>
      </c>
      <c r="F69" s="13"/>
    </row>
    <row r="70" spans="1:6" ht="114" customHeight="1" x14ac:dyDescent="0.2">
      <c r="A70" s="26" t="s">
        <v>104</v>
      </c>
      <c r="B70" s="9" t="s">
        <v>100</v>
      </c>
      <c r="C70" s="43" t="s">
        <v>103</v>
      </c>
      <c r="D70" s="43"/>
      <c r="E70" s="10">
        <v>985.3</v>
      </c>
    </row>
    <row r="71" spans="1:6" ht="53.45" customHeight="1" x14ac:dyDescent="0.2">
      <c r="A71" s="26" t="s">
        <v>106</v>
      </c>
      <c r="B71" s="9" t="s">
        <v>100</v>
      </c>
      <c r="C71" s="43" t="s">
        <v>105</v>
      </c>
      <c r="D71" s="43"/>
      <c r="E71" s="10">
        <v>7349.4</v>
      </c>
    </row>
    <row r="72" spans="1:6" ht="97.9" customHeight="1" x14ac:dyDescent="0.2">
      <c r="A72" s="26" t="s">
        <v>108</v>
      </c>
      <c r="B72" s="9" t="s">
        <v>100</v>
      </c>
      <c r="C72" s="43" t="s">
        <v>107</v>
      </c>
      <c r="D72" s="43"/>
      <c r="E72" s="10">
        <v>2335.5</v>
      </c>
    </row>
    <row r="73" spans="1:6" ht="126.6" customHeight="1" x14ac:dyDescent="0.2">
      <c r="A73" s="26" t="s">
        <v>110</v>
      </c>
      <c r="B73" s="9" t="s">
        <v>100</v>
      </c>
      <c r="C73" s="43" t="s">
        <v>109</v>
      </c>
      <c r="D73" s="43"/>
      <c r="E73" s="10">
        <v>46428.3</v>
      </c>
    </row>
    <row r="74" spans="1:6" ht="40.9" customHeight="1" x14ac:dyDescent="0.2">
      <c r="A74" s="26" t="s">
        <v>112</v>
      </c>
      <c r="B74" s="9" t="s">
        <v>100</v>
      </c>
      <c r="C74" s="43" t="s">
        <v>111</v>
      </c>
      <c r="D74" s="43"/>
      <c r="E74" s="10">
        <v>166906.9</v>
      </c>
      <c r="F74" s="13"/>
    </row>
    <row r="75" spans="1:6" ht="32.450000000000003" customHeight="1" x14ac:dyDescent="0.2">
      <c r="A75" s="26" t="s">
        <v>114</v>
      </c>
      <c r="B75" s="9" t="s">
        <v>100</v>
      </c>
      <c r="C75" s="43" t="s">
        <v>113</v>
      </c>
      <c r="D75" s="43"/>
      <c r="E75" s="10">
        <v>429.4</v>
      </c>
    </row>
    <row r="76" spans="1:6" ht="28.9" customHeight="1" x14ac:dyDescent="0.2">
      <c r="A76" s="26" t="s">
        <v>116</v>
      </c>
      <c r="B76" s="9" t="s">
        <v>100</v>
      </c>
      <c r="C76" s="43" t="s">
        <v>115</v>
      </c>
      <c r="D76" s="43"/>
      <c r="E76" s="10">
        <v>-115.9</v>
      </c>
    </row>
    <row r="77" spans="1:6" ht="34.15" customHeight="1" x14ac:dyDescent="0.2">
      <c r="A77" s="26" t="s">
        <v>118</v>
      </c>
      <c r="B77" s="9" t="s">
        <v>100</v>
      </c>
      <c r="C77" s="43" t="s">
        <v>117</v>
      </c>
      <c r="D77" s="43"/>
      <c r="E77" s="10">
        <v>15134</v>
      </c>
    </row>
    <row r="78" spans="1:6" ht="25.9" customHeight="1" x14ac:dyDescent="0.2">
      <c r="A78" s="26" t="s">
        <v>120</v>
      </c>
      <c r="B78" s="9" t="s">
        <v>100</v>
      </c>
      <c r="C78" s="43" t="s">
        <v>119</v>
      </c>
      <c r="D78" s="43"/>
      <c r="E78" s="10">
        <v>30665.5</v>
      </c>
      <c r="F78" s="13"/>
    </row>
    <row r="79" spans="1:6" ht="32.450000000000003" customHeight="1" x14ac:dyDescent="0.2">
      <c r="A79" s="26" t="s">
        <v>122</v>
      </c>
      <c r="B79" s="9" t="s">
        <v>100</v>
      </c>
      <c r="C79" s="43" t="s">
        <v>121</v>
      </c>
      <c r="D79" s="43"/>
      <c r="E79" s="10">
        <v>191588.7</v>
      </c>
    </row>
    <row r="80" spans="1:6" ht="40.15" customHeight="1" x14ac:dyDescent="0.2">
      <c r="A80" s="26" t="s">
        <v>124</v>
      </c>
      <c r="B80" s="9" t="s">
        <v>100</v>
      </c>
      <c r="C80" s="43" t="s">
        <v>123</v>
      </c>
      <c r="D80" s="43"/>
      <c r="E80" s="10">
        <v>7574.7</v>
      </c>
    </row>
    <row r="81" spans="1:6" ht="43.15" customHeight="1" x14ac:dyDescent="0.2">
      <c r="A81" s="26" t="s">
        <v>273</v>
      </c>
      <c r="B81" s="9" t="s">
        <v>100</v>
      </c>
      <c r="C81" s="43" t="s">
        <v>125</v>
      </c>
      <c r="D81" s="43"/>
      <c r="E81" s="10">
        <v>-4.2</v>
      </c>
    </row>
    <row r="82" spans="1:6" ht="138.6" customHeight="1" x14ac:dyDescent="0.2">
      <c r="A82" s="26" t="s">
        <v>127</v>
      </c>
      <c r="B82" s="9" t="s">
        <v>100</v>
      </c>
      <c r="C82" s="43" t="s">
        <v>126</v>
      </c>
      <c r="D82" s="43"/>
      <c r="E82" s="10">
        <v>3</v>
      </c>
    </row>
    <row r="83" spans="1:6" ht="77.45" customHeight="1" x14ac:dyDescent="0.2">
      <c r="A83" s="26" t="s">
        <v>129</v>
      </c>
      <c r="B83" s="9" t="s">
        <v>100</v>
      </c>
      <c r="C83" s="43" t="s">
        <v>128</v>
      </c>
      <c r="D83" s="43"/>
      <c r="E83" s="10">
        <v>1.1000000000000001</v>
      </c>
    </row>
    <row r="84" spans="1:6" ht="40.5" customHeight="1" x14ac:dyDescent="0.2">
      <c r="A84" s="27" t="s">
        <v>275</v>
      </c>
      <c r="B84" s="12" t="s">
        <v>130</v>
      </c>
      <c r="C84" s="43"/>
      <c r="D84" s="43"/>
      <c r="E84" s="15">
        <f>E85</f>
        <v>8.3000000000000007</v>
      </c>
    </row>
    <row r="85" spans="1:6" ht="145.15" customHeight="1" x14ac:dyDescent="0.2">
      <c r="A85" s="26" t="s">
        <v>127</v>
      </c>
      <c r="B85" s="9" t="s">
        <v>130</v>
      </c>
      <c r="C85" s="43" t="s">
        <v>126</v>
      </c>
      <c r="D85" s="43"/>
      <c r="E85" s="10">
        <v>8.3000000000000007</v>
      </c>
    </row>
    <row r="86" spans="1:6" ht="37.9" customHeight="1" x14ac:dyDescent="0.2">
      <c r="A86" s="27" t="s">
        <v>274</v>
      </c>
      <c r="B86" s="12" t="s">
        <v>131</v>
      </c>
      <c r="C86" s="43"/>
      <c r="D86" s="43"/>
      <c r="E86" s="15">
        <f>E87</f>
        <v>143</v>
      </c>
    </row>
    <row r="87" spans="1:6" ht="54.6" customHeight="1" x14ac:dyDescent="0.2">
      <c r="A87" s="26" t="s">
        <v>133</v>
      </c>
      <c r="B87" s="9" t="s">
        <v>131</v>
      </c>
      <c r="C87" s="43" t="s">
        <v>132</v>
      </c>
      <c r="D87" s="43"/>
      <c r="E87" s="10">
        <v>143</v>
      </c>
    </row>
    <row r="88" spans="1:6" ht="39" customHeight="1" x14ac:dyDescent="0.2">
      <c r="A88" s="27" t="s">
        <v>276</v>
      </c>
      <c r="B88" s="12" t="s">
        <v>134</v>
      </c>
      <c r="C88" s="43"/>
      <c r="D88" s="43"/>
      <c r="E88" s="15">
        <f>E90+E89+E91</f>
        <v>6.3</v>
      </c>
    </row>
    <row r="89" spans="1:6" ht="130.9" customHeight="1" x14ac:dyDescent="0.2">
      <c r="A89" s="26" t="s">
        <v>136</v>
      </c>
      <c r="B89" s="9" t="s">
        <v>134</v>
      </c>
      <c r="C89" s="43" t="s">
        <v>135</v>
      </c>
      <c r="D89" s="43"/>
      <c r="E89" s="10">
        <v>3.2</v>
      </c>
    </row>
    <row r="90" spans="1:6" ht="115.15" customHeight="1" x14ac:dyDescent="0.2">
      <c r="A90" s="26" t="s">
        <v>138</v>
      </c>
      <c r="B90" s="9" t="s">
        <v>134</v>
      </c>
      <c r="C90" s="43" t="s">
        <v>137</v>
      </c>
      <c r="D90" s="43"/>
      <c r="E90" s="10">
        <v>1.8</v>
      </c>
    </row>
    <row r="91" spans="1:6" ht="99.6" customHeight="1" x14ac:dyDescent="0.2">
      <c r="A91" s="26" t="s">
        <v>140</v>
      </c>
      <c r="B91" s="9" t="s">
        <v>134</v>
      </c>
      <c r="C91" s="43" t="s">
        <v>139</v>
      </c>
      <c r="D91" s="43"/>
      <c r="E91" s="29">
        <v>1.3</v>
      </c>
      <c r="F91" s="21"/>
    </row>
    <row r="92" spans="1:6" ht="37.9" customHeight="1" x14ac:dyDescent="0.2">
      <c r="A92" s="27" t="s">
        <v>277</v>
      </c>
      <c r="B92" s="12" t="s">
        <v>141</v>
      </c>
      <c r="C92" s="43"/>
      <c r="D92" s="43"/>
      <c r="E92" s="15">
        <f>E93</f>
        <v>9.6999999999999993</v>
      </c>
    </row>
    <row r="93" spans="1:6" ht="46.15" customHeight="1" x14ac:dyDescent="0.2">
      <c r="A93" s="26" t="s">
        <v>6</v>
      </c>
      <c r="B93" s="9" t="s">
        <v>141</v>
      </c>
      <c r="C93" s="43" t="s">
        <v>5</v>
      </c>
      <c r="D93" s="43"/>
      <c r="E93" s="10">
        <v>9.6999999999999993</v>
      </c>
    </row>
    <row r="94" spans="1:6" ht="40.15" customHeight="1" x14ac:dyDescent="0.2">
      <c r="A94" s="27" t="s">
        <v>278</v>
      </c>
      <c r="B94" s="12" t="s">
        <v>142</v>
      </c>
      <c r="C94" s="43"/>
      <c r="D94" s="43"/>
      <c r="E94" s="15">
        <f>SUM(E95:E113)</f>
        <v>948.19999999999993</v>
      </c>
    </row>
    <row r="95" spans="1:6" ht="97.9" customHeight="1" x14ac:dyDescent="0.2">
      <c r="A95" s="26" t="s">
        <v>144</v>
      </c>
      <c r="B95" s="9" t="s">
        <v>142</v>
      </c>
      <c r="C95" s="43" t="s">
        <v>143</v>
      </c>
      <c r="D95" s="43"/>
      <c r="E95" s="10">
        <v>5</v>
      </c>
    </row>
    <row r="96" spans="1:6" ht="95.45" customHeight="1" x14ac:dyDescent="0.2">
      <c r="A96" s="26" t="s">
        <v>146</v>
      </c>
      <c r="B96" s="9" t="s">
        <v>142</v>
      </c>
      <c r="C96" s="43" t="s">
        <v>145</v>
      </c>
      <c r="D96" s="43"/>
      <c r="E96" s="10">
        <v>0.5</v>
      </c>
    </row>
    <row r="97" spans="1:5" ht="147" customHeight="1" x14ac:dyDescent="0.2">
      <c r="A97" s="26" t="s">
        <v>148</v>
      </c>
      <c r="B97" s="9" t="s">
        <v>142</v>
      </c>
      <c r="C97" s="43" t="s">
        <v>147</v>
      </c>
      <c r="D97" s="43"/>
      <c r="E97" s="10">
        <v>2</v>
      </c>
    </row>
    <row r="98" spans="1:5" ht="100.9" customHeight="1" x14ac:dyDescent="0.2">
      <c r="A98" s="26" t="s">
        <v>150</v>
      </c>
      <c r="B98" s="9" t="s">
        <v>142</v>
      </c>
      <c r="C98" s="43" t="s">
        <v>149</v>
      </c>
      <c r="D98" s="43"/>
      <c r="E98" s="10">
        <v>0.4</v>
      </c>
    </row>
    <row r="99" spans="1:5" ht="129.75" customHeight="1" x14ac:dyDescent="0.2">
      <c r="A99" s="26" t="s">
        <v>152</v>
      </c>
      <c r="B99" s="9" t="s">
        <v>142</v>
      </c>
      <c r="C99" s="43" t="s">
        <v>151</v>
      </c>
      <c r="D99" s="43"/>
      <c r="E99" s="10">
        <v>2.2000000000000002</v>
      </c>
    </row>
    <row r="100" spans="1:5" ht="102.6" customHeight="1" x14ac:dyDescent="0.2">
      <c r="A100" s="26" t="s">
        <v>154</v>
      </c>
      <c r="B100" s="9" t="s">
        <v>142</v>
      </c>
      <c r="C100" s="43" t="s">
        <v>153</v>
      </c>
      <c r="D100" s="43"/>
      <c r="E100" s="10">
        <v>1</v>
      </c>
    </row>
    <row r="101" spans="1:5" ht="93" customHeight="1" x14ac:dyDescent="0.2">
      <c r="A101" s="26" t="s">
        <v>156</v>
      </c>
      <c r="B101" s="9" t="s">
        <v>142</v>
      </c>
      <c r="C101" s="43" t="s">
        <v>155</v>
      </c>
      <c r="D101" s="43"/>
      <c r="E101" s="10">
        <v>9.5</v>
      </c>
    </row>
    <row r="102" spans="1:5" ht="130.9" customHeight="1" x14ac:dyDescent="0.2">
      <c r="A102" s="26" t="s">
        <v>158</v>
      </c>
      <c r="B102" s="9" t="s">
        <v>142</v>
      </c>
      <c r="C102" s="43" t="s">
        <v>157</v>
      </c>
      <c r="D102" s="43"/>
      <c r="E102" s="10">
        <v>23</v>
      </c>
    </row>
    <row r="103" spans="1:5" ht="117.6" customHeight="1" x14ac:dyDescent="0.2">
      <c r="A103" s="26" t="s">
        <v>160</v>
      </c>
      <c r="B103" s="9" t="s">
        <v>142</v>
      </c>
      <c r="C103" s="43" t="s">
        <v>159</v>
      </c>
      <c r="D103" s="43"/>
      <c r="E103" s="10">
        <v>1</v>
      </c>
    </row>
    <row r="104" spans="1:5" ht="145.15" customHeight="1" x14ac:dyDescent="0.2">
      <c r="A104" s="26" t="s">
        <v>162</v>
      </c>
      <c r="B104" s="9" t="s">
        <v>142</v>
      </c>
      <c r="C104" s="43" t="s">
        <v>161</v>
      </c>
      <c r="D104" s="43"/>
      <c r="E104" s="10">
        <v>10.4</v>
      </c>
    </row>
    <row r="105" spans="1:5" ht="157.9" customHeight="1" x14ac:dyDescent="0.2">
      <c r="A105" s="26" t="s">
        <v>164</v>
      </c>
      <c r="B105" s="9" t="s">
        <v>142</v>
      </c>
      <c r="C105" s="43" t="s">
        <v>163</v>
      </c>
      <c r="D105" s="43"/>
      <c r="E105" s="10">
        <v>11.4</v>
      </c>
    </row>
    <row r="106" spans="1:5" ht="135" customHeight="1" x14ac:dyDescent="0.2">
      <c r="A106" s="26" t="s">
        <v>166</v>
      </c>
      <c r="B106" s="9" t="s">
        <v>142</v>
      </c>
      <c r="C106" s="43" t="s">
        <v>165</v>
      </c>
      <c r="D106" s="43"/>
      <c r="E106" s="10">
        <v>0.2</v>
      </c>
    </row>
    <row r="107" spans="1:5" ht="166.15" customHeight="1" x14ac:dyDescent="0.2">
      <c r="A107" s="26" t="s">
        <v>168</v>
      </c>
      <c r="B107" s="9" t="s">
        <v>142</v>
      </c>
      <c r="C107" s="43" t="s">
        <v>167</v>
      </c>
      <c r="D107" s="43"/>
      <c r="E107" s="10">
        <v>1.5</v>
      </c>
    </row>
    <row r="108" spans="1:5" ht="94.15" customHeight="1" x14ac:dyDescent="0.2">
      <c r="A108" s="26" t="s">
        <v>170</v>
      </c>
      <c r="B108" s="9" t="s">
        <v>142</v>
      </c>
      <c r="C108" s="43" t="s">
        <v>169</v>
      </c>
      <c r="D108" s="43"/>
      <c r="E108" s="10">
        <v>0.1</v>
      </c>
    </row>
    <row r="109" spans="1:5" ht="181.15" customHeight="1" x14ac:dyDescent="0.2">
      <c r="A109" s="26" t="s">
        <v>172</v>
      </c>
      <c r="B109" s="9" t="s">
        <v>142</v>
      </c>
      <c r="C109" s="43" t="s">
        <v>171</v>
      </c>
      <c r="D109" s="43"/>
      <c r="E109" s="10">
        <v>160.5</v>
      </c>
    </row>
    <row r="110" spans="1:5" ht="100.9" customHeight="1" x14ac:dyDescent="0.2">
      <c r="A110" s="26" t="s">
        <v>174</v>
      </c>
      <c r="B110" s="9" t="s">
        <v>142</v>
      </c>
      <c r="C110" s="43" t="s">
        <v>173</v>
      </c>
      <c r="D110" s="43"/>
      <c r="E110" s="10">
        <v>0.1</v>
      </c>
    </row>
    <row r="111" spans="1:5" ht="148.9" customHeight="1" x14ac:dyDescent="0.2">
      <c r="A111" s="26" t="s">
        <v>176</v>
      </c>
      <c r="B111" s="9" t="s">
        <v>142</v>
      </c>
      <c r="C111" s="43" t="s">
        <v>175</v>
      </c>
      <c r="D111" s="43"/>
      <c r="E111" s="10">
        <v>71</v>
      </c>
    </row>
    <row r="112" spans="1:5" ht="127.9" customHeight="1" x14ac:dyDescent="0.2">
      <c r="A112" s="26" t="s">
        <v>178</v>
      </c>
      <c r="B112" s="9" t="s">
        <v>142</v>
      </c>
      <c r="C112" s="43" t="s">
        <v>177</v>
      </c>
      <c r="D112" s="43"/>
      <c r="E112" s="10">
        <v>2.5</v>
      </c>
    </row>
    <row r="113" spans="1:6" ht="109.15" customHeight="1" x14ac:dyDescent="0.2">
      <c r="A113" s="26" t="s">
        <v>140</v>
      </c>
      <c r="B113" s="9" t="s">
        <v>142</v>
      </c>
      <c r="C113" s="43" t="s">
        <v>139</v>
      </c>
      <c r="D113" s="43"/>
      <c r="E113" s="10">
        <v>645.9</v>
      </c>
    </row>
    <row r="114" spans="1:6" ht="32.450000000000003" customHeight="1" x14ac:dyDescent="0.2">
      <c r="A114" s="27" t="s">
        <v>279</v>
      </c>
      <c r="B114" s="12" t="s">
        <v>179</v>
      </c>
      <c r="C114" s="43"/>
      <c r="D114" s="43"/>
      <c r="E114" s="15">
        <f>E115+E116+E117+E118+E119+E120+E121+E122+E123+E124+E125+E126+E127+E128+E129+E130+E131+E132+E133</f>
        <v>799399.60000000009</v>
      </c>
    </row>
    <row r="115" spans="1:6" ht="36" customHeight="1" x14ac:dyDescent="0.2">
      <c r="A115" s="26" t="s">
        <v>8</v>
      </c>
      <c r="B115" s="9" t="s">
        <v>179</v>
      </c>
      <c r="C115" s="43" t="s">
        <v>7</v>
      </c>
      <c r="D115" s="43"/>
      <c r="E115" s="10">
        <v>5638.4</v>
      </c>
    </row>
    <row r="116" spans="1:6" ht="100.9" customHeight="1" x14ac:dyDescent="0.2">
      <c r="A116" s="26" t="s">
        <v>181</v>
      </c>
      <c r="B116" s="9" t="s">
        <v>179</v>
      </c>
      <c r="C116" s="43" t="s">
        <v>180</v>
      </c>
      <c r="D116" s="43"/>
      <c r="E116" s="10">
        <v>14112.7</v>
      </c>
      <c r="F116" s="19"/>
    </row>
    <row r="117" spans="1:6" ht="64.150000000000006" customHeight="1" x14ac:dyDescent="0.2">
      <c r="A117" s="26" t="s">
        <v>183</v>
      </c>
      <c r="B117" s="9" t="s">
        <v>179</v>
      </c>
      <c r="C117" s="43" t="s">
        <v>182</v>
      </c>
      <c r="D117" s="43"/>
      <c r="E117" s="10">
        <v>20310</v>
      </c>
    </row>
    <row r="118" spans="1:6" ht="134.44999999999999" customHeight="1" x14ac:dyDescent="0.2">
      <c r="A118" s="26" t="s">
        <v>185</v>
      </c>
      <c r="B118" s="9" t="s">
        <v>179</v>
      </c>
      <c r="C118" s="43" t="s">
        <v>184</v>
      </c>
      <c r="D118" s="43"/>
      <c r="E118" s="10">
        <v>421.2</v>
      </c>
    </row>
    <row r="119" spans="1:6" ht="42" customHeight="1" x14ac:dyDescent="0.2">
      <c r="A119" s="26" t="s">
        <v>187</v>
      </c>
      <c r="B119" s="9" t="s">
        <v>179</v>
      </c>
      <c r="C119" s="43" t="s">
        <v>186</v>
      </c>
      <c r="D119" s="43"/>
      <c r="E119" s="10">
        <v>174.9</v>
      </c>
    </row>
    <row r="120" spans="1:6" ht="82.9" customHeight="1" x14ac:dyDescent="0.2">
      <c r="A120" s="26" t="s">
        <v>189</v>
      </c>
      <c r="B120" s="9" t="s">
        <v>179</v>
      </c>
      <c r="C120" s="43" t="s">
        <v>188</v>
      </c>
      <c r="D120" s="43"/>
      <c r="E120" s="22">
        <v>10912</v>
      </c>
    </row>
    <row r="121" spans="1:6" ht="76.900000000000006" customHeight="1" x14ac:dyDescent="0.2">
      <c r="A121" s="26" t="s">
        <v>191</v>
      </c>
      <c r="B121" s="9" t="s">
        <v>179</v>
      </c>
      <c r="C121" s="43" t="s">
        <v>190</v>
      </c>
      <c r="D121" s="43"/>
      <c r="E121" s="10">
        <v>2115.6</v>
      </c>
    </row>
    <row r="122" spans="1:6" ht="85.15" customHeight="1" x14ac:dyDescent="0.2">
      <c r="A122" s="26" t="s">
        <v>193</v>
      </c>
      <c r="B122" s="9" t="s">
        <v>179</v>
      </c>
      <c r="C122" s="43" t="s">
        <v>192</v>
      </c>
      <c r="D122" s="43"/>
      <c r="E122" s="10">
        <v>12.6</v>
      </c>
      <c r="F122" s="18">
        <f>E122+E123+E124+E125+E126+E127+E128</f>
        <v>748548.2</v>
      </c>
    </row>
    <row r="123" spans="1:6" ht="126.6" customHeight="1" x14ac:dyDescent="0.2">
      <c r="A123" s="26" t="s">
        <v>195</v>
      </c>
      <c r="B123" s="9" t="s">
        <v>179</v>
      </c>
      <c r="C123" s="43" t="s">
        <v>194</v>
      </c>
      <c r="D123" s="43"/>
      <c r="E123" s="10">
        <v>15576.7</v>
      </c>
    </row>
    <row r="124" spans="1:6" ht="117" customHeight="1" x14ac:dyDescent="0.2">
      <c r="A124" s="26" t="s">
        <v>197</v>
      </c>
      <c r="B124" s="9" t="s">
        <v>179</v>
      </c>
      <c r="C124" s="43" t="s">
        <v>196</v>
      </c>
      <c r="D124" s="43"/>
      <c r="E124" s="10">
        <v>858</v>
      </c>
    </row>
    <row r="125" spans="1:6" ht="117.75" customHeight="1" x14ac:dyDescent="0.2">
      <c r="A125" s="26" t="s">
        <v>199</v>
      </c>
      <c r="B125" s="9" t="s">
        <v>179</v>
      </c>
      <c r="C125" s="43" t="s">
        <v>198</v>
      </c>
      <c r="D125" s="43"/>
      <c r="E125" s="10">
        <v>18671.7</v>
      </c>
    </row>
    <row r="126" spans="1:6" ht="221.45" customHeight="1" x14ac:dyDescent="0.2">
      <c r="A126" s="26" t="s">
        <v>201</v>
      </c>
      <c r="B126" s="9" t="s">
        <v>179</v>
      </c>
      <c r="C126" s="43" t="s">
        <v>200</v>
      </c>
      <c r="D126" s="43"/>
      <c r="E126" s="10">
        <v>398043.2</v>
      </c>
    </row>
    <row r="127" spans="1:6" ht="228" customHeight="1" x14ac:dyDescent="0.2">
      <c r="A127" s="26" t="s">
        <v>203</v>
      </c>
      <c r="B127" s="9" t="s">
        <v>179</v>
      </c>
      <c r="C127" s="43" t="s">
        <v>202</v>
      </c>
      <c r="D127" s="43"/>
      <c r="E127" s="10">
        <v>4352</v>
      </c>
    </row>
    <row r="128" spans="1:6" ht="220.9" customHeight="1" x14ac:dyDescent="0.2">
      <c r="A128" s="26" t="s">
        <v>205</v>
      </c>
      <c r="B128" s="9" t="s">
        <v>179</v>
      </c>
      <c r="C128" s="43" t="s">
        <v>204</v>
      </c>
      <c r="D128" s="43"/>
      <c r="E128" s="10">
        <v>311034</v>
      </c>
    </row>
    <row r="129" spans="1:7" ht="43.15" customHeight="1" x14ac:dyDescent="0.2">
      <c r="A129" s="26" t="s">
        <v>40</v>
      </c>
      <c r="B129" s="9" t="s">
        <v>179</v>
      </c>
      <c r="C129" s="43" t="s">
        <v>39</v>
      </c>
      <c r="D129" s="43"/>
      <c r="E129" s="10">
        <v>420</v>
      </c>
      <c r="F129" s="13">
        <f>E129+E130+E131</f>
        <v>5440</v>
      </c>
    </row>
    <row r="130" spans="1:7" ht="58.9" customHeight="1" x14ac:dyDescent="0.2">
      <c r="A130" s="26" t="s">
        <v>207</v>
      </c>
      <c r="B130" s="9" t="s">
        <v>179</v>
      </c>
      <c r="C130" s="43" t="s">
        <v>206</v>
      </c>
      <c r="D130" s="43"/>
      <c r="E130" s="10">
        <v>4885</v>
      </c>
    </row>
    <row r="131" spans="1:7" ht="103.15" customHeight="1" x14ac:dyDescent="0.2">
      <c r="A131" s="26" t="s">
        <v>209</v>
      </c>
      <c r="B131" s="9" t="s">
        <v>179</v>
      </c>
      <c r="C131" s="43" t="s">
        <v>208</v>
      </c>
      <c r="D131" s="43"/>
      <c r="E131" s="10">
        <v>135</v>
      </c>
    </row>
    <row r="132" spans="1:7" ht="68.45" customHeight="1" x14ac:dyDescent="0.2">
      <c r="A132" s="26" t="s">
        <v>211</v>
      </c>
      <c r="B132" s="9" t="s">
        <v>179</v>
      </c>
      <c r="C132" s="43" t="s">
        <v>210</v>
      </c>
      <c r="D132" s="43"/>
      <c r="E132" s="10">
        <v>-2124.6999999999998</v>
      </c>
      <c r="F132" s="30"/>
      <c r="G132" s="31"/>
    </row>
    <row r="133" spans="1:7" ht="56.45" customHeight="1" x14ac:dyDescent="0.2">
      <c r="A133" s="26" t="s">
        <v>45</v>
      </c>
      <c r="B133" s="9" t="s">
        <v>179</v>
      </c>
      <c r="C133" s="43" t="s">
        <v>44</v>
      </c>
      <c r="D133" s="43"/>
      <c r="E133" s="29">
        <v>-6148.7</v>
      </c>
      <c r="F133" s="32"/>
      <c r="G133" s="31"/>
    </row>
    <row r="134" spans="1:7" ht="54" customHeight="1" x14ac:dyDescent="0.2">
      <c r="A134" s="27" t="s">
        <v>281</v>
      </c>
      <c r="B134" s="12" t="s">
        <v>212</v>
      </c>
      <c r="C134" s="43"/>
      <c r="D134" s="43"/>
      <c r="E134" s="15">
        <f>SUM(E135:E156)</f>
        <v>955895.19999999984</v>
      </c>
      <c r="F134" s="30"/>
      <c r="G134" s="31"/>
    </row>
    <row r="135" spans="1:7" ht="33.6" customHeight="1" x14ac:dyDescent="0.2">
      <c r="A135" s="26" t="s">
        <v>8</v>
      </c>
      <c r="B135" s="9" t="s">
        <v>212</v>
      </c>
      <c r="C135" s="43" t="s">
        <v>7</v>
      </c>
      <c r="D135" s="43"/>
      <c r="E135" s="10">
        <v>141.9</v>
      </c>
      <c r="F135" s="31"/>
      <c r="G135" s="31"/>
    </row>
    <row r="136" spans="1:7" ht="86.45" customHeight="1" x14ac:dyDescent="0.2">
      <c r="A136" s="26" t="s">
        <v>12</v>
      </c>
      <c r="B136" s="9" t="s">
        <v>212</v>
      </c>
      <c r="C136" s="43" t="s">
        <v>11</v>
      </c>
      <c r="D136" s="43"/>
      <c r="E136" s="10">
        <v>1344</v>
      </c>
      <c r="F136" s="31"/>
      <c r="G136" s="31"/>
    </row>
    <row r="137" spans="1:7" ht="27" customHeight="1" x14ac:dyDescent="0.2">
      <c r="A137" s="26" t="s">
        <v>77</v>
      </c>
      <c r="B137" s="9" t="s">
        <v>212</v>
      </c>
      <c r="C137" s="43" t="s">
        <v>76</v>
      </c>
      <c r="D137" s="43"/>
      <c r="E137" s="10">
        <v>723</v>
      </c>
      <c r="F137" s="31"/>
      <c r="G137" s="31"/>
    </row>
    <row r="138" spans="1:7" ht="86.45" customHeight="1" x14ac:dyDescent="0.2">
      <c r="A138" s="26" t="s">
        <v>214</v>
      </c>
      <c r="B138" s="9" t="s">
        <v>212</v>
      </c>
      <c r="C138" s="43" t="s">
        <v>213</v>
      </c>
      <c r="D138" s="43"/>
      <c r="E138" s="10">
        <v>12118.7</v>
      </c>
      <c r="F138" s="33"/>
      <c r="G138" s="34"/>
    </row>
    <row r="139" spans="1:7" ht="40.15" customHeight="1" x14ac:dyDescent="0.2">
      <c r="A139" s="26" t="s">
        <v>216</v>
      </c>
      <c r="B139" s="9" t="s">
        <v>212</v>
      </c>
      <c r="C139" s="43" t="s">
        <v>215</v>
      </c>
      <c r="D139" s="43"/>
      <c r="E139" s="10">
        <v>737485.9</v>
      </c>
    </row>
    <row r="140" spans="1:7" ht="42" customHeight="1" x14ac:dyDescent="0.2">
      <c r="A140" s="26" t="s">
        <v>218</v>
      </c>
      <c r="B140" s="9" t="s">
        <v>212</v>
      </c>
      <c r="C140" s="43" t="s">
        <v>217</v>
      </c>
      <c r="D140" s="43"/>
      <c r="E140" s="10">
        <v>10101.6</v>
      </c>
    </row>
    <row r="141" spans="1:7" ht="48" customHeight="1" x14ac:dyDescent="0.2">
      <c r="A141" s="26" t="s">
        <v>220</v>
      </c>
      <c r="B141" s="9" t="s">
        <v>212</v>
      </c>
      <c r="C141" s="43" t="s">
        <v>219</v>
      </c>
      <c r="D141" s="43"/>
      <c r="E141" s="10">
        <v>36991</v>
      </c>
    </row>
    <row r="142" spans="1:7" ht="56.45" customHeight="1" x14ac:dyDescent="0.2">
      <c r="A142" s="26" t="s">
        <v>222</v>
      </c>
      <c r="B142" s="9" t="s">
        <v>212</v>
      </c>
      <c r="C142" s="43" t="s">
        <v>221</v>
      </c>
      <c r="D142" s="43"/>
      <c r="E142" s="10">
        <v>1588.6</v>
      </c>
    </row>
    <row r="143" spans="1:7" ht="51.6" customHeight="1" x14ac:dyDescent="0.2">
      <c r="A143" s="26" t="s">
        <v>224</v>
      </c>
      <c r="B143" s="9" t="s">
        <v>212</v>
      </c>
      <c r="C143" s="43" t="s">
        <v>223</v>
      </c>
      <c r="D143" s="43"/>
      <c r="E143" s="10">
        <v>4318</v>
      </c>
    </row>
    <row r="144" spans="1:7" ht="62.45" customHeight="1" x14ac:dyDescent="0.2">
      <c r="A144" s="26" t="s">
        <v>226</v>
      </c>
      <c r="B144" s="9" t="s">
        <v>212</v>
      </c>
      <c r="C144" s="43" t="s">
        <v>225</v>
      </c>
      <c r="D144" s="43"/>
      <c r="E144" s="10">
        <v>36937.800000000003</v>
      </c>
    </row>
    <row r="145" spans="1:9" ht="61.15" customHeight="1" x14ac:dyDescent="0.2">
      <c r="A145" s="26" t="s">
        <v>228</v>
      </c>
      <c r="B145" s="9" t="s">
        <v>212</v>
      </c>
      <c r="C145" s="43" t="s">
        <v>227</v>
      </c>
      <c r="D145" s="43"/>
      <c r="E145" s="10">
        <v>26521.200000000001</v>
      </c>
    </row>
    <row r="146" spans="1:9" ht="52.5" customHeight="1" x14ac:dyDescent="0.2">
      <c r="A146" s="26" t="s">
        <v>230</v>
      </c>
      <c r="B146" s="9" t="s">
        <v>212</v>
      </c>
      <c r="C146" s="43" t="s">
        <v>229</v>
      </c>
      <c r="D146" s="43"/>
      <c r="E146" s="10">
        <v>3244</v>
      </c>
      <c r="F146" s="13"/>
    </row>
    <row r="147" spans="1:9" ht="36" customHeight="1" x14ac:dyDescent="0.2">
      <c r="A147" s="26" t="s">
        <v>232</v>
      </c>
      <c r="B147" s="9" t="s">
        <v>212</v>
      </c>
      <c r="C147" s="43" t="s">
        <v>231</v>
      </c>
      <c r="D147" s="43"/>
      <c r="E147" s="10">
        <v>9134</v>
      </c>
    </row>
    <row r="148" spans="1:9" ht="55.9" customHeight="1" x14ac:dyDescent="0.2">
      <c r="A148" s="26" t="s">
        <v>234</v>
      </c>
      <c r="B148" s="9" t="s">
        <v>212</v>
      </c>
      <c r="C148" s="43" t="s">
        <v>233</v>
      </c>
      <c r="D148" s="43"/>
      <c r="E148" s="10">
        <v>1433.7</v>
      </c>
    </row>
    <row r="149" spans="1:9" ht="52.15" customHeight="1" x14ac:dyDescent="0.2">
      <c r="A149" s="26" t="s">
        <v>236</v>
      </c>
      <c r="B149" s="9" t="s">
        <v>212</v>
      </c>
      <c r="C149" s="43" t="s">
        <v>235</v>
      </c>
      <c r="D149" s="43"/>
      <c r="E149" s="10">
        <v>7665.8</v>
      </c>
    </row>
    <row r="150" spans="1:9" ht="38.450000000000003" customHeight="1" x14ac:dyDescent="0.2">
      <c r="A150" s="26" t="s">
        <v>187</v>
      </c>
      <c r="B150" s="9" t="s">
        <v>212</v>
      </c>
      <c r="C150" s="43" t="s">
        <v>237</v>
      </c>
      <c r="D150" s="43"/>
      <c r="E150" s="10">
        <v>45984.6</v>
      </c>
    </row>
    <row r="151" spans="1:9" ht="40.9" customHeight="1" x14ac:dyDescent="0.2">
      <c r="A151" s="26" t="s">
        <v>239</v>
      </c>
      <c r="B151" s="9" t="s">
        <v>212</v>
      </c>
      <c r="C151" s="43" t="s">
        <v>238</v>
      </c>
      <c r="D151" s="43"/>
      <c r="E151" s="10">
        <v>10337.5</v>
      </c>
    </row>
    <row r="152" spans="1:9" ht="83.45" customHeight="1" x14ac:dyDescent="0.2">
      <c r="A152" s="26" t="s">
        <v>241</v>
      </c>
      <c r="B152" s="9" t="s">
        <v>212</v>
      </c>
      <c r="C152" s="43" t="s">
        <v>240</v>
      </c>
      <c r="D152" s="43"/>
      <c r="E152" s="10">
        <v>6445.7</v>
      </c>
      <c r="F152" s="35"/>
      <c r="G152" s="38"/>
      <c r="H152" s="36"/>
      <c r="I152" s="37"/>
    </row>
    <row r="153" spans="1:9" ht="88.15" customHeight="1" x14ac:dyDescent="0.2">
      <c r="A153" s="26" t="s">
        <v>243</v>
      </c>
      <c r="B153" s="9" t="s">
        <v>212</v>
      </c>
      <c r="C153" s="43" t="s">
        <v>242</v>
      </c>
      <c r="D153" s="43"/>
      <c r="E153" s="10">
        <v>1397.2</v>
      </c>
    </row>
    <row r="154" spans="1:9" ht="70.900000000000006" customHeight="1" x14ac:dyDescent="0.2">
      <c r="A154" s="26" t="s">
        <v>245</v>
      </c>
      <c r="B154" s="9" t="s">
        <v>212</v>
      </c>
      <c r="C154" s="43" t="s">
        <v>244</v>
      </c>
      <c r="D154" s="43"/>
      <c r="E154" s="10">
        <v>1531</v>
      </c>
      <c r="F154" s="19"/>
    </row>
    <row r="155" spans="1:9" ht="66" customHeight="1" x14ac:dyDescent="0.2">
      <c r="A155" s="26" t="s">
        <v>247</v>
      </c>
      <c r="B155" s="9" t="s">
        <v>212</v>
      </c>
      <c r="C155" s="43" t="s">
        <v>246</v>
      </c>
      <c r="D155" s="43"/>
      <c r="E155" s="10">
        <v>708</v>
      </c>
    </row>
    <row r="156" spans="1:9" ht="67.150000000000006" customHeight="1" x14ac:dyDescent="0.2">
      <c r="A156" s="26" t="s">
        <v>45</v>
      </c>
      <c r="B156" s="9" t="s">
        <v>212</v>
      </c>
      <c r="C156" s="43" t="s">
        <v>44</v>
      </c>
      <c r="D156" s="43"/>
      <c r="E156" s="10">
        <v>-258</v>
      </c>
    </row>
    <row r="157" spans="1:9" ht="42" customHeight="1" x14ac:dyDescent="0.2">
      <c r="A157" s="27" t="s">
        <v>280</v>
      </c>
      <c r="B157" s="12">
        <v>904</v>
      </c>
      <c r="C157" s="43"/>
      <c r="D157" s="43"/>
      <c r="E157" s="15">
        <f>E158</f>
        <v>75</v>
      </c>
    </row>
    <row r="158" spans="1:9" ht="118.9" customHeight="1" x14ac:dyDescent="0.2">
      <c r="A158" s="26" t="s">
        <v>250</v>
      </c>
      <c r="B158" s="9" t="s">
        <v>248</v>
      </c>
      <c r="C158" s="43" t="s">
        <v>249</v>
      </c>
      <c r="D158" s="43"/>
      <c r="E158" s="10">
        <v>75</v>
      </c>
    </row>
    <row r="159" spans="1:9" ht="15" hidden="1" customHeight="1" thickBot="1" x14ac:dyDescent="0.25">
      <c r="B159" s="51" t="s">
        <v>251</v>
      </c>
      <c r="C159" s="52"/>
      <c r="D159" s="52"/>
      <c r="E159" s="24">
        <f>E14+E38+E40+E59+E63+E68+E84+E86+E88+E92+E94+E114+E134+E157</f>
        <v>2927192.8</v>
      </c>
      <c r="F159" s="23">
        <v>2927192.8</v>
      </c>
    </row>
  </sheetData>
  <mergeCells count="156">
    <mergeCell ref="B159:D159"/>
    <mergeCell ref="C158:D158"/>
    <mergeCell ref="C157:D157"/>
    <mergeCell ref="C154:D154"/>
    <mergeCell ref="A7:E7"/>
    <mergeCell ref="C156:D156"/>
    <mergeCell ref="C145:D145"/>
    <mergeCell ref="C144:D144"/>
    <mergeCell ref="C152:D152"/>
    <mergeCell ref="C55:D55"/>
    <mergeCell ref="C54:D54"/>
    <mergeCell ref="B4:E4"/>
    <mergeCell ref="C1:E1"/>
    <mergeCell ref="C2:E2"/>
    <mergeCell ref="C3:E3"/>
    <mergeCell ref="C155:D155"/>
    <mergeCell ref="C151:D151"/>
    <mergeCell ref="C148:D148"/>
    <mergeCell ref="C153:D153"/>
    <mergeCell ref="A5:E5"/>
    <mergeCell ref="A6:E6"/>
    <mergeCell ref="C142:D142"/>
    <mergeCell ref="C143:D143"/>
    <mergeCell ref="C141:D141"/>
    <mergeCell ref="C149:D149"/>
    <mergeCell ref="C150:D150"/>
    <mergeCell ref="C146:D146"/>
    <mergeCell ref="C147:D147"/>
    <mergeCell ref="C137:D137"/>
    <mergeCell ref="C139:D139"/>
    <mergeCell ref="C140:D140"/>
    <mergeCell ref="C138:D138"/>
    <mergeCell ref="C131:D131"/>
    <mergeCell ref="C129:D129"/>
    <mergeCell ref="C134:D134"/>
    <mergeCell ref="C132:D132"/>
    <mergeCell ref="C133:D133"/>
    <mergeCell ref="C136:D136"/>
    <mergeCell ref="C135:D135"/>
    <mergeCell ref="C125:D125"/>
    <mergeCell ref="C123:D123"/>
    <mergeCell ref="C127:D127"/>
    <mergeCell ref="C128:D128"/>
    <mergeCell ref="C126:D126"/>
    <mergeCell ref="C130:D130"/>
    <mergeCell ref="C119:D119"/>
    <mergeCell ref="C117:D117"/>
    <mergeCell ref="C122:D122"/>
    <mergeCell ref="C120:D120"/>
    <mergeCell ref="C121:D121"/>
    <mergeCell ref="C124:D124"/>
    <mergeCell ref="C112:D112"/>
    <mergeCell ref="C113:D113"/>
    <mergeCell ref="C114:D114"/>
    <mergeCell ref="C116:D116"/>
    <mergeCell ref="C115:D115"/>
    <mergeCell ref="C118:D118"/>
    <mergeCell ref="C107:D107"/>
    <mergeCell ref="C108:D108"/>
    <mergeCell ref="C106:D106"/>
    <mergeCell ref="C111:D111"/>
    <mergeCell ref="C109:D109"/>
    <mergeCell ref="C110:D110"/>
    <mergeCell ref="C101:D101"/>
    <mergeCell ref="C100:D100"/>
    <mergeCell ref="C104:D104"/>
    <mergeCell ref="C105:D105"/>
    <mergeCell ref="C102:D102"/>
    <mergeCell ref="C103:D103"/>
    <mergeCell ref="C94:D94"/>
    <mergeCell ref="C97:D97"/>
    <mergeCell ref="C95:D95"/>
    <mergeCell ref="C96:D96"/>
    <mergeCell ref="C99:D99"/>
    <mergeCell ref="C98:D98"/>
    <mergeCell ref="C88:D88"/>
    <mergeCell ref="C90:D90"/>
    <mergeCell ref="C89:D89"/>
    <mergeCell ref="C91:D91"/>
    <mergeCell ref="C92:D92"/>
    <mergeCell ref="C93:D93"/>
    <mergeCell ref="C83:D83"/>
    <mergeCell ref="C84:D84"/>
    <mergeCell ref="C82:D82"/>
    <mergeCell ref="C85:D85"/>
    <mergeCell ref="C86:D86"/>
    <mergeCell ref="C87:D87"/>
    <mergeCell ref="C77:D77"/>
    <mergeCell ref="C76:D76"/>
    <mergeCell ref="C78:D78"/>
    <mergeCell ref="C79:D79"/>
    <mergeCell ref="C80:D80"/>
    <mergeCell ref="C81:D81"/>
    <mergeCell ref="C71:D71"/>
    <mergeCell ref="C70:D70"/>
    <mergeCell ref="C72:D72"/>
    <mergeCell ref="C73:D73"/>
    <mergeCell ref="C74:D74"/>
    <mergeCell ref="C75:D75"/>
    <mergeCell ref="C67:D67"/>
    <mergeCell ref="C68:D68"/>
    <mergeCell ref="C66:D66"/>
    <mergeCell ref="C64:D64"/>
    <mergeCell ref="C65:D65"/>
    <mergeCell ref="C69:D69"/>
    <mergeCell ref="C63:D63"/>
    <mergeCell ref="C61:D61"/>
    <mergeCell ref="C60:D60"/>
    <mergeCell ref="C58:D58"/>
    <mergeCell ref="C57:D57"/>
    <mergeCell ref="C56:D56"/>
    <mergeCell ref="C59:D59"/>
    <mergeCell ref="C62:D62"/>
    <mergeCell ref="C53:D53"/>
    <mergeCell ref="C52:D52"/>
    <mergeCell ref="C51:D51"/>
    <mergeCell ref="C50:D50"/>
    <mergeCell ref="C49:D49"/>
    <mergeCell ref="C47:D47"/>
    <mergeCell ref="C48:D48"/>
    <mergeCell ref="C45:D45"/>
    <mergeCell ref="C46:D46"/>
    <mergeCell ref="C44:D44"/>
    <mergeCell ref="C42:D42"/>
    <mergeCell ref="C43:D43"/>
    <mergeCell ref="C41:D41"/>
    <mergeCell ref="C40:D40"/>
    <mergeCell ref="C39:D39"/>
    <mergeCell ref="C37:D37"/>
    <mergeCell ref="C35:D35"/>
    <mergeCell ref="C36:D36"/>
    <mergeCell ref="C34:D34"/>
    <mergeCell ref="C38:D38"/>
    <mergeCell ref="C33:D33"/>
    <mergeCell ref="C31:D31"/>
    <mergeCell ref="C32:D32"/>
    <mergeCell ref="C28:D28"/>
    <mergeCell ref="C29:D29"/>
    <mergeCell ref="C30:D30"/>
    <mergeCell ref="C25:D25"/>
    <mergeCell ref="C26:D26"/>
    <mergeCell ref="C27:D27"/>
    <mergeCell ref="C24:D24"/>
    <mergeCell ref="C23:D23"/>
    <mergeCell ref="C21:D21"/>
    <mergeCell ref="C22:D22"/>
    <mergeCell ref="C12:D12"/>
    <mergeCell ref="C11:D11"/>
    <mergeCell ref="C20:D20"/>
    <mergeCell ref="C19:D19"/>
    <mergeCell ref="C18:D18"/>
    <mergeCell ref="C17:D17"/>
    <mergeCell ref="C16:D16"/>
    <mergeCell ref="C15:D15"/>
    <mergeCell ref="C14:D14"/>
    <mergeCell ref="C13:D13"/>
  </mergeCells>
  <pageMargins left="0.23622047244094491" right="0.23622047244094491" top="0.45" bottom="0.3" header="0.23622047244094491" footer="0.23622047244094491"/>
  <pageSetup paperSize="9" scale="86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Лариса Анатольевна</dc:creator>
  <cp:lastModifiedBy>Nasty-PC</cp:lastModifiedBy>
  <cp:lastPrinted>2023-03-28T09:07:56Z</cp:lastPrinted>
  <dcterms:created xsi:type="dcterms:W3CDTF">2023-02-15T14:54:32Z</dcterms:created>
  <dcterms:modified xsi:type="dcterms:W3CDTF">2023-04-28T10:46:59Z</dcterms:modified>
</cp:coreProperties>
</file>