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" activeTab="1"/>
  </bookViews>
  <sheets>
    <sheet name="прил-14 источники" sheetId="1" state="hidden" r:id="rId1"/>
    <sheet name="Источники" sheetId="2" r:id="rId2"/>
  </sheets>
  <definedNames>
    <definedName name="_xlnm.Print_Titles" localSheetId="0">'прил-14 источники'!$21:$21</definedName>
    <definedName name="_xlnm.Print_Area" localSheetId="1">'Источники'!$A$2:$I$46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<sst xmlns="http://schemas.openxmlformats.org/spreadsheetml/2006/main" count="126" uniqueCount="81">
  <si>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</si>
  <si>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</si>
  <si>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</si>
  <si>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</si>
  <si>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</si>
  <si>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</si>
  <si>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</si>
  <si>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</si>
  <si>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</si>
  <si>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</si>
  <si>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</si>
  <si>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</si>
  <si>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</si>
  <si>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</si>
  <si>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</si>
  <si>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</si>
  <si>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</si>
  <si>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</si>
  <si>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</si>
  <si>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</si>
  <si>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</si>
  <si>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</si>
  <si>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</si>
  <si>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</si>
  <si>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</si>
  <si>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</si>
  <si>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</si>
  <si>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</si>
  <si>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</si>
  <si>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</si>
  <si>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</si>
  <si>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</si>
  <si>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</si>
  <si>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</si>
  <si>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</si>
  <si>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</si>
  <si>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</si>
  <si>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</si>
  <si>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</si>
  <si>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</si>
  <si>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</si>
  <si>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</si>
  <si>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</si>
  <si>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</si>
  <si>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Дефицит (-) , профицит (+) бюджета городского округа Лыткарино</t>
  </si>
  <si>
    <t>01 03 00 00 00 0000 000</t>
  </si>
  <si>
    <t xml:space="preserve"> 01 03 01 00 00 0000 000</t>
  </si>
  <si>
    <t xml:space="preserve"> 01 03 01 00 00 0000 800</t>
  </si>
  <si>
    <t xml:space="preserve"> 01 03 01 00 04 0000 810</t>
  </si>
  <si>
    <t>2024 год</t>
  </si>
  <si>
    <t>2025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</si>
  <si>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</si>
  <si>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</si>
  <si>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</si>
  <si>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</si>
  <si>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</si>
  <si>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</si>
  <si>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</si>
  <si>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</si>
  <si>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</si>
  <si>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</si>
  <si>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</si>
  <si>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</si>
  <si>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</si>
  <si>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</si>
  <si>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</si>
  <si>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</si>
  <si>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</si>
  <si>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</si>
  <si>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</si>
  <si>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</si>
  <si>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</si>
  <si>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Привлечение городскими округами кредитов от кредитных организаций в валюте Российской Федерации</t>
  </si>
  <si>
    <t>01 00 00 00 00 0000 000</t>
  </si>
  <si>
    <t xml:space="preserve">                                             к бюджету городского округа Лыткарино на 2024 год</t>
  </si>
  <si>
    <t>Источники 
внутреннего финансирования дефицита бюджета городского округа Лыткарино 
на 2024 год и на плановый период 2025 и 2026 годов.</t>
  </si>
  <si>
    <t>2026 год</t>
  </si>
  <si>
    <t>(Приложение 7</t>
  </si>
  <si>
    <t xml:space="preserve">                                          и на плановый период 2025 и 2026 годов.)</t>
  </si>
  <si>
    <t>Приложение 6</t>
  </si>
  <si>
    <t>к  Решению Совета депутатов  городского округа Лыткарино "О внесении изменений и дополнений в Решение Совета депутатов городского округа Лыткарино " Об утверждении бюджета городского округа Лыткарино на 2024 год и плановый период 2025 и 2026 годов"  от__  _______2024г.N____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</si>
</sst>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#,##0.000"/>
    <numFmt numFmtId="177" formatCode="0.000%"/>
    <numFmt numFmtId="178" formatCode="0.0000%"/>
    <numFmt numFmtId="179" formatCode="0.00000%"/>
    <numFmt numFmtId="180" formatCode="#,##0.0000"/>
    <numFmt numFmtId="181" formatCode="0.000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[Red]\-#,##0.00_ \ ;\-&quot; &quot;"/>
    <numFmt numFmtId="196" formatCode="#,##0.00_ ;[Red]\-#,##0.00_ \ ;\-&quot;_ &quot;"/>
    <numFmt numFmtId="197" formatCode="#,##0.00_ ;[Red]\-#,##0.00_ ;\-&quot;  &quot;"/>
  </numFmts>
  <fonts count="10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9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2"/>
      <color indexed="60"/>
      <name val="Arial"/>
      <family val="2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b/>
      <sz val="10"/>
      <color indexed="60"/>
      <name val="Arial Cyr"/>
      <family val="0"/>
    </font>
    <font>
      <b/>
      <sz val="12"/>
      <color indexed="60"/>
      <name val="Arial"/>
      <family val="2"/>
    </font>
    <font>
      <b/>
      <sz val="11"/>
      <color indexed="13"/>
      <name val="Times New Roman Cyr"/>
      <family val="1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11"/>
      <color indexed="13"/>
      <name val="Times New Roman CYR"/>
      <family val="1"/>
    </font>
    <font>
      <sz val="10"/>
      <color indexed="13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2"/>
      <color rgb="FFC00000"/>
      <name val="Arial"/>
      <family val="2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b/>
      <sz val="10"/>
      <color rgb="FFC00000"/>
      <name val="Arial Cyr"/>
      <family val="0"/>
    </font>
    <font>
      <b/>
      <sz val="12"/>
      <color rgb="FFC00000"/>
      <name val="Arial"/>
      <family val="2"/>
    </font>
    <font>
      <b/>
      <sz val="11"/>
      <color rgb="FFFFFF00"/>
      <name val="Times New Roman Cyr"/>
      <family val="1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  <font>
      <sz val="11"/>
      <color rgb="FFFFFF00"/>
      <name val="Times New Roman CYR"/>
      <family val="1"/>
    </font>
    <font>
      <sz val="10"/>
      <color rgb="FFFFFF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32" fillId="3" borderId="0" applyNumberFormat="0" applyBorder="0" applyAlignment="0" applyProtection="0"/>
    <xf numFmtId="0" fontId="79" fillId="4" borderId="0" applyNumberFormat="0" applyBorder="0" applyAlignment="0" applyProtection="0"/>
    <xf numFmtId="0" fontId="32" fillId="5" borderId="0" applyNumberFormat="0" applyBorder="0" applyAlignment="0" applyProtection="0"/>
    <xf numFmtId="0" fontId="79" fillId="6" borderId="0" applyNumberFormat="0" applyBorder="0" applyAlignment="0" applyProtection="0"/>
    <xf numFmtId="0" fontId="32" fillId="7" borderId="0" applyNumberFormat="0" applyBorder="0" applyAlignment="0" applyProtection="0"/>
    <xf numFmtId="0" fontId="79" fillId="8" borderId="0" applyNumberFormat="0" applyBorder="0" applyAlignment="0" applyProtection="0"/>
    <xf numFmtId="0" fontId="32" fillId="9" borderId="0" applyNumberFormat="0" applyBorder="0" applyAlignment="0" applyProtection="0"/>
    <xf numFmtId="0" fontId="79" fillId="10" borderId="0" applyNumberFormat="0" applyBorder="0" applyAlignment="0" applyProtection="0"/>
    <xf numFmtId="0" fontId="32" fillId="11" borderId="0" applyNumberFormat="0" applyBorder="0" applyAlignment="0" applyProtection="0"/>
    <xf numFmtId="0" fontId="79" fillId="12" borderId="0" applyNumberFormat="0" applyBorder="0" applyAlignment="0" applyProtection="0"/>
    <xf numFmtId="0" fontId="32" fillId="7" borderId="0" applyNumberFormat="0" applyBorder="0" applyAlignment="0" applyProtection="0"/>
    <xf numFmtId="0" fontId="79" fillId="13" borderId="0" applyNumberFormat="0" applyBorder="0" applyAlignment="0" applyProtection="0"/>
    <xf numFmtId="0" fontId="32" fillId="11" borderId="0" applyNumberFormat="0" applyBorder="0" applyAlignment="0" applyProtection="0"/>
    <xf numFmtId="0" fontId="79" fillId="14" borderId="0" applyNumberFormat="0" applyBorder="0" applyAlignment="0" applyProtection="0"/>
    <xf numFmtId="0" fontId="32" fillId="5" borderId="0" applyNumberFormat="0" applyBorder="0" applyAlignment="0" applyProtection="0"/>
    <xf numFmtId="0" fontId="79" fillId="15" borderId="0" applyNumberFormat="0" applyBorder="0" applyAlignment="0" applyProtection="0"/>
    <xf numFmtId="0" fontId="32" fillId="16" borderId="0" applyNumberFormat="0" applyBorder="0" applyAlignment="0" applyProtection="0"/>
    <xf numFmtId="0" fontId="79" fillId="17" borderId="0" applyNumberFormat="0" applyBorder="0" applyAlignment="0" applyProtection="0"/>
    <xf numFmtId="0" fontId="32" fillId="18" borderId="0" applyNumberFormat="0" applyBorder="0" applyAlignment="0" applyProtection="0"/>
    <xf numFmtId="0" fontId="79" fillId="19" borderId="0" applyNumberFormat="0" applyBorder="0" applyAlignment="0" applyProtection="0"/>
    <xf numFmtId="0" fontId="32" fillId="11" borderId="0" applyNumberFormat="0" applyBorder="0" applyAlignment="0" applyProtection="0"/>
    <xf numFmtId="0" fontId="79" fillId="20" borderId="0" applyNumberFormat="0" applyBorder="0" applyAlignment="0" applyProtection="0"/>
    <xf numFmtId="0" fontId="32" fillId="7" borderId="0" applyNumberFormat="0" applyBorder="0" applyAlignment="0" applyProtection="0"/>
    <xf numFmtId="0" fontId="80" fillId="21" borderId="0" applyNumberFormat="0" applyBorder="0" applyAlignment="0" applyProtection="0"/>
    <xf numFmtId="0" fontId="33" fillId="11" borderId="0" applyNumberFormat="0" applyBorder="0" applyAlignment="0" applyProtection="0"/>
    <xf numFmtId="0" fontId="80" fillId="22" borderId="0" applyNumberFormat="0" applyBorder="0" applyAlignment="0" applyProtection="0"/>
    <xf numFmtId="0" fontId="33" fillId="23" borderId="0" applyNumberFormat="0" applyBorder="0" applyAlignment="0" applyProtection="0"/>
    <xf numFmtId="0" fontId="80" fillId="24" borderId="0" applyNumberFormat="0" applyBorder="0" applyAlignment="0" applyProtection="0"/>
    <xf numFmtId="0" fontId="33" fillId="25" borderId="0" applyNumberFormat="0" applyBorder="0" applyAlignment="0" applyProtection="0"/>
    <xf numFmtId="0" fontId="80" fillId="26" borderId="0" applyNumberFormat="0" applyBorder="0" applyAlignment="0" applyProtection="0"/>
    <xf numFmtId="0" fontId="33" fillId="18" borderId="0" applyNumberFormat="0" applyBorder="0" applyAlignment="0" applyProtection="0"/>
    <xf numFmtId="0" fontId="80" fillId="27" borderId="0" applyNumberFormat="0" applyBorder="0" applyAlignment="0" applyProtection="0"/>
    <xf numFmtId="0" fontId="33" fillId="11" borderId="0" applyNumberFormat="0" applyBorder="0" applyAlignment="0" applyProtection="0"/>
    <xf numFmtId="0" fontId="80" fillId="28" borderId="0" applyNumberFormat="0" applyBorder="0" applyAlignment="0" applyProtection="0"/>
    <xf numFmtId="0" fontId="33" fillId="5" borderId="0" applyNumberFormat="0" applyBorder="0" applyAlignment="0" applyProtection="0"/>
    <xf numFmtId="0" fontId="80" fillId="29" borderId="0" applyNumberFormat="0" applyBorder="0" applyAlignment="0" applyProtection="0"/>
    <xf numFmtId="0" fontId="33" fillId="30" borderId="0" applyNumberFormat="0" applyBorder="0" applyAlignment="0" applyProtection="0"/>
    <xf numFmtId="0" fontId="80" fillId="31" borderId="0" applyNumberFormat="0" applyBorder="0" applyAlignment="0" applyProtection="0"/>
    <xf numFmtId="0" fontId="33" fillId="23" borderId="0" applyNumberFormat="0" applyBorder="0" applyAlignment="0" applyProtection="0"/>
    <xf numFmtId="0" fontId="80" fillId="32" borderId="0" applyNumberFormat="0" applyBorder="0" applyAlignment="0" applyProtection="0"/>
    <xf numFmtId="0" fontId="33" fillId="25" borderId="0" applyNumberFormat="0" applyBorder="0" applyAlignment="0" applyProtection="0"/>
    <xf numFmtId="0" fontId="80" fillId="33" borderId="0" applyNumberFormat="0" applyBorder="0" applyAlignment="0" applyProtection="0"/>
    <xf numFmtId="0" fontId="33" fillId="34" borderId="0" applyNumberFormat="0" applyBorder="0" applyAlignment="0" applyProtection="0"/>
    <xf numFmtId="0" fontId="80" fillId="35" borderId="0" applyNumberFormat="0" applyBorder="0" applyAlignment="0" applyProtection="0"/>
    <xf numFmtId="0" fontId="33" fillId="36" borderId="0" applyNumberFormat="0" applyBorder="0" applyAlignment="0" applyProtection="0"/>
    <xf numFmtId="0" fontId="80" fillId="37" borderId="0" applyNumberFormat="0" applyBorder="0" applyAlignment="0" applyProtection="0"/>
    <xf numFmtId="0" fontId="33" fillId="38" borderId="0" applyNumberFormat="0" applyBorder="0" applyAlignment="0" applyProtection="0"/>
    <xf numFmtId="0" fontId="81" fillId="39" borderId="1" applyNumberFormat="0" applyAlignment="0" applyProtection="0"/>
    <xf numFmtId="0" fontId="34" fillId="16" borderId="2" applyNumberFormat="0" applyAlignment="0" applyProtection="0"/>
    <xf numFmtId="0" fontId="82" fillId="40" borderId="3" applyNumberFormat="0" applyAlignment="0" applyProtection="0"/>
    <xf numFmtId="0" fontId="35" fillId="41" borderId="4" applyNumberFormat="0" applyAlignment="0" applyProtection="0"/>
    <xf numFmtId="0" fontId="83" fillId="40" borderId="1" applyNumberFormat="0" applyAlignment="0" applyProtection="0"/>
    <xf numFmtId="0" fontId="36" fillId="4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37" fillId="0" borderId="6" applyNumberFormat="0" applyFill="0" applyAlignment="0" applyProtection="0"/>
    <xf numFmtId="0" fontId="85" fillId="0" borderId="7" applyNumberFormat="0" applyFill="0" applyAlignment="0" applyProtection="0"/>
    <xf numFmtId="0" fontId="38" fillId="0" borderId="8" applyNumberFormat="0" applyFill="0" applyAlignment="0" applyProtection="0"/>
    <xf numFmtId="0" fontId="86" fillId="0" borderId="9" applyNumberFormat="0" applyFill="0" applyAlignment="0" applyProtection="0"/>
    <xf numFmtId="0" fontId="39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40" fillId="0" borderId="12" applyNumberFormat="0" applyFill="0" applyAlignment="0" applyProtection="0"/>
    <xf numFmtId="0" fontId="88" fillId="42" borderId="13" applyNumberFormat="0" applyAlignment="0" applyProtection="0"/>
    <xf numFmtId="0" fontId="41" fillId="43" borderId="14" applyNumberFormat="0" applyAlignment="0" applyProtection="0"/>
    <xf numFmtId="0" fontId="8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0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91" fillId="45" borderId="0" applyNumberFormat="0" applyBorder="0" applyAlignment="0" applyProtection="0"/>
    <xf numFmtId="0" fontId="44" fillId="46" borderId="0" applyNumberFormat="0" applyBorder="0" applyAlignment="0" applyProtection="0"/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93" fillId="0" borderId="17" applyNumberFormat="0" applyFill="0" applyAlignment="0" applyProtection="0"/>
    <xf numFmtId="0" fontId="46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5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39">
    <xf numFmtId="0" fontId="0" fillId="0" borderId="0" xfId="0" applyAlignment="1">
      <alignment/>
    </xf>
    <xf numFmtId="174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horizontal="right" wrapText="1"/>
    </xf>
    <xf numFmtId="174" fontId="4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4" fontId="2" fillId="0" borderId="19" xfId="0" applyNumberFormat="1" applyFont="1" applyBorder="1" applyAlignment="1">
      <alignment wrapText="1"/>
    </xf>
    <xf numFmtId="174" fontId="7" fillId="0" borderId="20" xfId="0" applyNumberFormat="1" applyFont="1" applyBorder="1" applyAlignment="1">
      <alignment wrapText="1"/>
    </xf>
    <xf numFmtId="17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4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4" fontId="9" fillId="0" borderId="19" xfId="0" applyNumberFormat="1" applyFont="1" applyBorder="1" applyAlignment="1">
      <alignment wrapText="1"/>
    </xf>
    <xf numFmtId="174" fontId="9" fillId="0" borderId="0" xfId="0" applyNumberFormat="1" applyFont="1" applyBorder="1" applyAlignment="1">
      <alignment wrapText="1"/>
    </xf>
    <xf numFmtId="174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4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4" fontId="12" fillId="0" borderId="0" xfId="0" applyNumberFormat="1" applyFont="1" applyBorder="1" applyAlignment="1">
      <alignment horizontal="left" vertical="top" wrapText="1"/>
    </xf>
    <xf numFmtId="174" fontId="12" fillId="0" borderId="0" xfId="0" applyNumberFormat="1" applyFont="1" applyBorder="1" applyAlignment="1">
      <alignment vertical="top" wrapText="1"/>
    </xf>
    <xf numFmtId="174" fontId="13" fillId="0" borderId="0" xfId="0" applyNumberFormat="1" applyFont="1" applyBorder="1" applyAlignment="1">
      <alignment horizontal="right" vertical="top" wrapText="1"/>
    </xf>
    <xf numFmtId="174" fontId="14" fillId="0" borderId="0" xfId="0" applyNumberFormat="1" applyFont="1" applyBorder="1" applyAlignment="1">
      <alignment horizontal="left" vertical="top" wrapText="1"/>
    </xf>
    <xf numFmtId="174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4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4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4" fontId="10" fillId="0" borderId="21" xfId="0" applyNumberFormat="1" applyFont="1" applyBorder="1" applyAlignment="1">
      <alignment wrapText="1"/>
    </xf>
    <xf numFmtId="174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4" fontId="18" fillId="0" borderId="19" xfId="0" applyNumberFormat="1" applyFont="1" applyBorder="1" applyAlignment="1">
      <alignment wrapText="1"/>
    </xf>
    <xf numFmtId="174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4" fontId="19" fillId="0" borderId="0" xfId="0" applyNumberFormat="1" applyFont="1" applyBorder="1" applyAlignment="1">
      <alignment horizontal="right" wrapText="1"/>
    </xf>
    <xf numFmtId="174" fontId="19" fillId="0" borderId="19" xfId="0" applyNumberFormat="1" applyFont="1" applyBorder="1" applyAlignment="1">
      <alignment horizontal="left" wrapText="1"/>
    </xf>
    <xf numFmtId="174" fontId="18" fillId="0" borderId="24" xfId="0" applyNumberFormat="1" applyFont="1" applyBorder="1" applyAlignment="1">
      <alignment horizontal="right" wrapText="1"/>
    </xf>
    <xf numFmtId="174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4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4" fontId="10" fillId="0" borderId="26" xfId="0" applyNumberFormat="1" applyFont="1" applyBorder="1" applyAlignment="1">
      <alignment wrapText="1"/>
    </xf>
    <xf numFmtId="174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4" fontId="10" fillId="0" borderId="29" xfId="0" applyNumberFormat="1" applyFont="1" applyBorder="1" applyAlignment="1">
      <alignment horizontal="right" vertical="top" wrapText="1"/>
    </xf>
    <xf numFmtId="174" fontId="10" fillId="0" borderId="19" xfId="0" applyNumberFormat="1" applyFont="1" applyBorder="1" applyAlignment="1">
      <alignment wrapText="1"/>
    </xf>
    <xf numFmtId="174" fontId="10" fillId="0" borderId="30" xfId="0" applyNumberFormat="1" applyFont="1" applyBorder="1" applyAlignment="1">
      <alignment horizontal="right" vertical="center" wrapText="1"/>
    </xf>
    <xf numFmtId="174" fontId="9" fillId="0" borderId="30" xfId="0" applyNumberFormat="1" applyFont="1" applyBorder="1" applyAlignment="1">
      <alignment horizontal="right" vertical="center" wrapText="1"/>
    </xf>
    <xf numFmtId="174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4" fontId="26" fillId="0" borderId="0" xfId="0" applyNumberFormat="1" applyFont="1" applyBorder="1" applyAlignment="1">
      <alignment horizontal="left" wrapText="1"/>
    </xf>
    <xf numFmtId="174" fontId="27" fillId="0" borderId="0" xfId="0" applyNumberFormat="1" applyFont="1" applyBorder="1" applyAlignment="1">
      <alignment horizontal="right" vertical="top" wrapText="1" indent="1"/>
    </xf>
    <xf numFmtId="174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4" fontId="10" fillId="0" borderId="0" xfId="0" applyNumberFormat="1" applyFont="1" applyBorder="1" applyAlignment="1">
      <alignment vertical="center" wrapText="1"/>
    </xf>
    <xf numFmtId="174" fontId="10" fillId="0" borderId="22" xfId="0" applyNumberFormat="1" applyFont="1" applyBorder="1" applyAlignment="1">
      <alignment horizontal="center" vertical="center" wrapText="1"/>
    </xf>
    <xf numFmtId="174" fontId="9" fillId="0" borderId="31" xfId="0" applyNumberFormat="1" applyFont="1" applyBorder="1" applyAlignment="1">
      <alignment horizontal="right" vertical="center" wrapText="1"/>
    </xf>
    <xf numFmtId="174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4" fontId="9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90" fontId="29" fillId="0" borderId="0" xfId="0" applyNumberFormat="1" applyFont="1" applyBorder="1" applyAlignment="1">
      <alignment horizontal="center" vertical="center" wrapText="1"/>
    </xf>
    <xf numFmtId="174" fontId="10" fillId="0" borderId="27" xfId="0" applyNumberFormat="1" applyFont="1" applyBorder="1" applyAlignment="1">
      <alignment horizontal="center" vertical="center" wrapText="1"/>
    </xf>
    <xf numFmtId="174" fontId="10" fillId="0" borderId="32" xfId="0" applyNumberFormat="1" applyFont="1" applyBorder="1" applyAlignment="1">
      <alignment horizontal="center" vertical="center" wrapText="1"/>
    </xf>
    <xf numFmtId="175" fontId="10" fillId="0" borderId="29" xfId="94" applyNumberFormat="1" applyFont="1" applyBorder="1" applyAlignment="1">
      <alignment horizontal="center" vertical="center" wrapText="1"/>
    </xf>
    <xf numFmtId="174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4" fontId="10" fillId="0" borderId="0" xfId="0" applyNumberFormat="1" applyFont="1" applyBorder="1" applyAlignment="1">
      <alignment horizontal="center" vertical="center" wrapText="1"/>
    </xf>
    <xf numFmtId="175" fontId="10" fillId="0" borderId="0" xfId="94" applyNumberFormat="1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right" vertical="top" wrapText="1"/>
    </xf>
    <xf numFmtId="174" fontId="10" fillId="0" borderId="0" xfId="0" applyNumberFormat="1" applyFont="1" applyBorder="1" applyAlignment="1">
      <alignment horizontal="right" vertical="center" wrapText="1"/>
    </xf>
    <xf numFmtId="174" fontId="9" fillId="0" borderId="0" xfId="0" applyNumberFormat="1" applyFont="1" applyBorder="1" applyAlignment="1">
      <alignment horizontal="right" vertical="center" wrapText="1"/>
    </xf>
    <xf numFmtId="174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174" fontId="18" fillId="0" borderId="0" xfId="0" applyNumberFormat="1" applyFont="1" applyBorder="1" applyAlignment="1">
      <alignment horizontal="right" wrapText="1"/>
    </xf>
    <xf numFmtId="174" fontId="18" fillId="0" borderId="0" xfId="0" applyNumberFormat="1" applyFont="1" applyBorder="1" applyAlignment="1">
      <alignment wrapText="1"/>
    </xf>
    <xf numFmtId="174" fontId="10" fillId="0" borderId="0" xfId="0" applyNumberFormat="1" applyFont="1" applyBorder="1" applyAlignment="1">
      <alignment wrapText="1"/>
    </xf>
    <xf numFmtId="174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9" fontId="19" fillId="0" borderId="34" xfId="0" applyNumberFormat="1" applyFont="1" applyBorder="1" applyAlignment="1">
      <alignment horizontal="right"/>
    </xf>
    <xf numFmtId="49" fontId="10" fillId="8" borderId="33" xfId="0" applyNumberFormat="1" applyFont="1" applyFill="1" applyBorder="1" applyAlignment="1">
      <alignment horizontal="center" vertical="center" wrapText="1"/>
    </xf>
    <xf numFmtId="174" fontId="10" fillId="8" borderId="35" xfId="0" applyNumberFormat="1" applyFont="1" applyFill="1" applyBorder="1" applyAlignment="1">
      <alignment horizontal="center" vertical="center" wrapText="1"/>
    </xf>
    <xf numFmtId="175" fontId="10" fillId="0" borderId="23" xfId="94" applyNumberFormat="1" applyFont="1" applyBorder="1" applyAlignment="1">
      <alignment horizontal="center" vertical="center" wrapText="1"/>
    </xf>
    <xf numFmtId="174" fontId="10" fillId="8" borderId="23" xfId="0" applyNumberFormat="1" applyFont="1" applyFill="1" applyBorder="1" applyAlignment="1">
      <alignment horizontal="right" vertical="top" wrapText="1"/>
    </xf>
    <xf numFmtId="174" fontId="10" fillId="8" borderId="23" xfId="0" applyNumberFormat="1" applyFont="1" applyFill="1" applyBorder="1" applyAlignment="1">
      <alignment horizontal="right" vertical="center" wrapText="1"/>
    </xf>
    <xf numFmtId="174" fontId="9" fillId="8" borderId="23" xfId="0" applyNumberFormat="1" applyFont="1" applyFill="1" applyBorder="1" applyAlignment="1">
      <alignment horizontal="right" vertical="center" wrapText="1"/>
    </xf>
    <xf numFmtId="174" fontId="9" fillId="8" borderId="34" xfId="0" applyNumberFormat="1" applyFont="1" applyFill="1" applyBorder="1" applyAlignment="1">
      <alignment horizontal="right" vertical="center" wrapText="1"/>
    </xf>
    <xf numFmtId="174" fontId="9" fillId="49" borderId="36" xfId="0" applyNumberFormat="1" applyFont="1" applyFill="1" applyBorder="1" applyAlignment="1">
      <alignment horizontal="right" vertical="center" wrapText="1"/>
    </xf>
    <xf numFmtId="174" fontId="9" fillId="8" borderId="37" xfId="0" applyNumberFormat="1" applyFont="1" applyFill="1" applyBorder="1" applyAlignment="1">
      <alignment horizontal="right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right"/>
    </xf>
    <xf numFmtId="49" fontId="19" fillId="0" borderId="28" xfId="0" applyNumberFormat="1" applyFont="1" applyFill="1" applyBorder="1" applyAlignment="1">
      <alignment horizontal="right"/>
    </xf>
    <xf numFmtId="49" fontId="19" fillId="0" borderId="24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8" xfId="94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97" fillId="0" borderId="38" xfId="0" applyNumberFormat="1" applyFont="1" applyFill="1" applyBorder="1" applyAlignment="1">
      <alignment horizontal="center" vertical="center" wrapText="1"/>
    </xf>
    <xf numFmtId="4" fontId="97" fillId="0" borderId="4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" fontId="49" fillId="0" borderId="0" xfId="9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0" xfId="94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8" fillId="0" borderId="0" xfId="0" applyNumberFormat="1" applyFont="1" applyBorder="1" applyAlignment="1">
      <alignment horizontal="left" vertical="center" wrapText="1"/>
    </xf>
    <xf numFmtId="4" fontId="99" fillId="0" borderId="0" xfId="0" applyNumberFormat="1" applyFont="1" applyBorder="1" applyAlignment="1">
      <alignment horizontal="left" vertical="center" wrapText="1"/>
    </xf>
    <xf numFmtId="4" fontId="98" fillId="0" borderId="0" xfId="0" applyNumberFormat="1" applyFont="1" applyBorder="1" applyAlignment="1">
      <alignment horizontal="center" vertical="center" wrapText="1"/>
    </xf>
    <xf numFmtId="0" fontId="100" fillId="0" borderId="0" xfId="0" applyFont="1" applyBorder="1" applyAlignment="1">
      <alignment horizontal="left" vertical="center" wrapText="1"/>
    </xf>
    <xf numFmtId="0" fontId="100" fillId="0" borderId="0" xfId="0" applyFont="1" applyBorder="1" applyAlignment="1">
      <alignment wrapText="1"/>
    </xf>
    <xf numFmtId="4" fontId="97" fillId="0" borderId="41" xfId="0" applyNumberFormat="1" applyFont="1" applyFill="1" applyBorder="1" applyAlignment="1">
      <alignment horizontal="center" vertical="center" wrapText="1"/>
    </xf>
    <xf numFmtId="174" fontId="10" fillId="8" borderId="34" xfId="0" applyNumberFormat="1" applyFont="1" applyFill="1" applyBorder="1" applyAlignment="1">
      <alignment horizontal="right" vertical="center" wrapText="1"/>
    </xf>
    <xf numFmtId="4" fontId="101" fillId="0" borderId="41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4" fontId="10" fillId="0" borderId="38" xfId="0" applyNumberFormat="1" applyFont="1" applyFill="1" applyBorder="1" applyAlignment="1">
      <alignment horizontal="center" wrapText="1"/>
    </xf>
    <xf numFmtId="174" fontId="10" fillId="8" borderId="23" xfId="0" applyNumberFormat="1" applyFont="1" applyFill="1" applyBorder="1" applyAlignment="1">
      <alignment horizontal="right" wrapText="1"/>
    </xf>
    <xf numFmtId="174" fontId="9" fillId="8" borderId="23" xfId="0" applyNumberFormat="1" applyFont="1" applyFill="1" applyBorder="1" applyAlignment="1">
      <alignment horizontal="right" wrapText="1"/>
    </xf>
    <xf numFmtId="174" fontId="9" fillId="8" borderId="34" xfId="0" applyNumberFormat="1" applyFont="1" applyFill="1" applyBorder="1" applyAlignment="1">
      <alignment horizontal="right" wrapText="1"/>
    </xf>
    <xf numFmtId="174" fontId="9" fillId="49" borderId="36" xfId="0" applyNumberFormat="1" applyFont="1" applyFill="1" applyBorder="1" applyAlignment="1">
      <alignment horizontal="right" wrapText="1"/>
    </xf>
    <xf numFmtId="49" fontId="18" fillId="0" borderId="24" xfId="0" applyNumberFormat="1" applyFont="1" applyFill="1" applyBorder="1" applyAlignment="1">
      <alignment horizontal="right"/>
    </xf>
    <xf numFmtId="174" fontId="10" fillId="0" borderId="38" xfId="0" applyNumberFormat="1" applyFont="1" applyFill="1" applyBorder="1" applyAlignment="1">
      <alignment horizontal="center" vertical="center" wrapText="1"/>
    </xf>
    <xf numFmtId="174" fontId="10" fillId="0" borderId="38" xfId="0" applyNumberFormat="1" applyFont="1" applyFill="1" applyBorder="1" applyAlignment="1">
      <alignment horizontal="center" wrapText="1"/>
    </xf>
    <xf numFmtId="174" fontId="50" fillId="0" borderId="39" xfId="94" applyNumberFormat="1" applyFont="1" applyBorder="1" applyAlignment="1">
      <alignment horizontal="center" vertical="center" wrapText="1"/>
    </xf>
    <xf numFmtId="174" fontId="9" fillId="0" borderId="42" xfId="0" applyNumberFormat="1" applyFont="1" applyFill="1" applyBorder="1" applyAlignment="1">
      <alignment horizontal="center" wrapText="1"/>
    </xf>
    <xf numFmtId="174" fontId="9" fillId="0" borderId="38" xfId="0" applyNumberFormat="1" applyFont="1" applyFill="1" applyBorder="1" applyAlignment="1">
      <alignment horizontal="center" wrapText="1"/>
    </xf>
    <xf numFmtId="174" fontId="10" fillId="0" borderId="23" xfId="0" applyNumberFormat="1" applyFont="1" applyFill="1" applyBorder="1" applyAlignment="1">
      <alignment horizontal="center" wrapText="1"/>
    </xf>
    <xf numFmtId="174" fontId="102" fillId="0" borderId="0" xfId="0" applyNumberFormat="1" applyFont="1" applyBorder="1" applyAlignment="1">
      <alignment horizontal="left" vertical="center" wrapText="1"/>
    </xf>
    <xf numFmtId="175" fontId="10" fillId="0" borderId="42" xfId="94" applyNumberFormat="1" applyFont="1" applyBorder="1" applyAlignment="1">
      <alignment horizontal="center" vertical="center" wrapText="1"/>
    </xf>
    <xf numFmtId="174" fontId="9" fillId="0" borderId="23" xfId="0" applyNumberFormat="1" applyFont="1" applyFill="1" applyBorder="1" applyAlignment="1">
      <alignment horizontal="center" wrapText="1"/>
    </xf>
    <xf numFmtId="174" fontId="9" fillId="0" borderId="38" xfId="94" applyNumberFormat="1" applyFont="1" applyBorder="1" applyAlignment="1">
      <alignment horizontal="center" wrapText="1"/>
    </xf>
    <xf numFmtId="174" fontId="9" fillId="0" borderId="38" xfId="0" applyNumberFormat="1" applyFont="1" applyBorder="1" applyAlignment="1">
      <alignment horizontal="center" wrapText="1"/>
    </xf>
    <xf numFmtId="174" fontId="9" fillId="0" borderId="38" xfId="0" applyNumberFormat="1" applyFont="1" applyFill="1" applyBorder="1" applyAlignment="1">
      <alignment horizontal="center" vertical="center" wrapText="1"/>
    </xf>
    <xf numFmtId="174" fontId="10" fillId="0" borderId="41" xfId="0" applyNumberFormat="1" applyFont="1" applyFill="1" applyBorder="1" applyAlignment="1">
      <alignment horizontal="center" wrapText="1"/>
    </xf>
    <xf numFmtId="174" fontId="9" fillId="0" borderId="41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/>
    </xf>
    <xf numFmtId="174" fontId="9" fillId="0" borderId="39" xfId="0" applyNumberFormat="1" applyFont="1" applyFill="1" applyBorder="1" applyAlignment="1">
      <alignment horizontal="center" vertical="center" wrapText="1"/>
    </xf>
    <xf numFmtId="175" fontId="10" fillId="0" borderId="42" xfId="94" applyNumberFormat="1" applyFont="1" applyFill="1" applyBorder="1" applyAlignment="1">
      <alignment horizontal="center" vertical="center" wrapText="1"/>
    </xf>
    <xf numFmtId="175" fontId="102" fillId="0" borderId="0" xfId="0" applyNumberFormat="1" applyFont="1" applyFill="1" applyBorder="1" applyAlignment="1">
      <alignment horizontal="center" vertical="center" wrapText="1"/>
    </xf>
    <xf numFmtId="174" fontId="10" fillId="0" borderId="43" xfId="0" applyNumberFormat="1" applyFont="1" applyFill="1" applyBorder="1" applyAlignment="1">
      <alignment horizontal="center" vertical="center" wrapText="1"/>
    </xf>
    <xf numFmtId="174" fontId="9" fillId="0" borderId="40" xfId="0" applyNumberFormat="1" applyFont="1" applyFill="1" applyBorder="1" applyAlignment="1">
      <alignment horizontal="center" wrapText="1"/>
    </xf>
    <xf numFmtId="174" fontId="2" fillId="0" borderId="36" xfId="0" applyNumberFormat="1" applyFont="1" applyBorder="1" applyAlignment="1">
      <alignment horizontal="left" wrapText="1"/>
    </xf>
    <xf numFmtId="174" fontId="19" fillId="0" borderId="36" xfId="0" applyNumberFormat="1" applyFont="1" applyBorder="1" applyAlignment="1">
      <alignment horizontal="left" wrapText="1"/>
    </xf>
    <xf numFmtId="174" fontId="19" fillId="0" borderId="44" xfId="0" applyNumberFormat="1" applyFont="1" applyBorder="1" applyAlignment="1">
      <alignment horizontal="left" wrapText="1"/>
    </xf>
    <xf numFmtId="174" fontId="19" fillId="0" borderId="36" xfId="0" applyNumberFormat="1" applyFont="1" applyFill="1" applyBorder="1" applyAlignment="1">
      <alignment wrapText="1"/>
    </xf>
    <xf numFmtId="174" fontId="18" fillId="0" borderId="45" xfId="0" applyNumberFormat="1" applyFont="1" applyFill="1" applyBorder="1" applyAlignment="1">
      <alignment wrapText="1"/>
    </xf>
    <xf numFmtId="174" fontId="19" fillId="0" borderId="45" xfId="0" applyNumberFormat="1" applyFont="1" applyFill="1" applyBorder="1" applyAlignment="1">
      <alignment wrapText="1"/>
    </xf>
    <xf numFmtId="174" fontId="19" fillId="0" borderId="46" xfId="0" applyNumberFormat="1" applyFont="1" applyFill="1" applyBorder="1" applyAlignment="1">
      <alignment wrapText="1"/>
    </xf>
    <xf numFmtId="174" fontId="10" fillId="0" borderId="35" xfId="0" applyNumberFormat="1" applyFont="1" applyBorder="1" applyAlignment="1">
      <alignment horizontal="center" vertical="center" wrapText="1"/>
    </xf>
    <xf numFmtId="174" fontId="10" fillId="0" borderId="23" xfId="0" applyNumberFormat="1" applyFont="1" applyBorder="1" applyAlignment="1">
      <alignment vertical="center" wrapText="1"/>
    </xf>
    <xf numFmtId="174" fontId="10" fillId="0" borderId="23" xfId="0" applyNumberFormat="1" applyFont="1" applyBorder="1" applyAlignment="1">
      <alignment vertical="top" wrapText="1"/>
    </xf>
    <xf numFmtId="174" fontId="10" fillId="0" borderId="23" xfId="0" applyNumberFormat="1" applyFont="1" applyBorder="1" applyAlignment="1">
      <alignment wrapText="1"/>
    </xf>
    <xf numFmtId="174" fontId="10" fillId="0" borderId="23" xfId="0" applyNumberFormat="1" applyFont="1" applyBorder="1" applyAlignment="1">
      <alignment horizontal="left" wrapText="1"/>
    </xf>
    <xf numFmtId="174" fontId="9" fillId="0" borderId="23" xfId="0" applyNumberFormat="1" applyFont="1" applyBorder="1" applyAlignment="1">
      <alignment wrapText="1"/>
    </xf>
    <xf numFmtId="174" fontId="9" fillId="0" borderId="34" xfId="0" applyNumberFormat="1" applyFont="1" applyBorder="1" applyAlignment="1">
      <alignment wrapText="1"/>
    </xf>
    <xf numFmtId="49" fontId="10" fillId="0" borderId="24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174" fontId="10" fillId="0" borderId="23" xfId="0" applyNumberFormat="1" applyFont="1" applyFill="1" applyBorder="1" applyAlignment="1">
      <alignment wrapText="1"/>
    </xf>
    <xf numFmtId="174" fontId="9" fillId="0" borderId="23" xfId="0" applyNumberFormat="1" applyFont="1" applyFill="1" applyBorder="1" applyAlignment="1">
      <alignment wrapText="1"/>
    </xf>
    <xf numFmtId="174" fontId="9" fillId="0" borderId="23" xfId="0" applyNumberFormat="1" applyFont="1" applyFill="1" applyBorder="1" applyAlignment="1">
      <alignment horizontal="left" wrapText="1"/>
    </xf>
    <xf numFmtId="174" fontId="10" fillId="0" borderId="34" xfId="0" applyNumberFormat="1" applyFont="1" applyFill="1" applyBorder="1" applyAlignment="1">
      <alignment wrapText="1"/>
    </xf>
    <xf numFmtId="174" fontId="9" fillId="0" borderId="34" xfId="0" applyNumberFormat="1" applyFont="1" applyFill="1" applyBorder="1" applyAlignment="1">
      <alignment wrapText="1"/>
    </xf>
    <xf numFmtId="174" fontId="9" fillId="0" borderId="37" xfId="0" applyNumberFormat="1" applyFont="1" applyFill="1" applyBorder="1" applyAlignment="1">
      <alignment wrapText="1"/>
    </xf>
    <xf numFmtId="174" fontId="10" fillId="0" borderId="4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4" fontId="10" fillId="0" borderId="33" xfId="0" applyNumberFormat="1" applyFont="1" applyBorder="1" applyAlignment="1">
      <alignment horizontal="center" vertical="center" wrapText="1"/>
    </xf>
    <xf numFmtId="174" fontId="10" fillId="0" borderId="4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4" fontId="103" fillId="0" borderId="0" xfId="0" applyNumberFormat="1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wrapText="1"/>
    </xf>
    <xf numFmtId="0" fontId="98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4" fontId="104" fillId="0" borderId="0" xfId="0" applyNumberFormat="1" applyFont="1" applyBorder="1" applyAlignment="1">
      <alignment wrapText="1"/>
    </xf>
    <xf numFmtId="0" fontId="105" fillId="0" borderId="0" xfId="0" applyFont="1" applyAlignment="1">
      <alignment wrapText="1"/>
    </xf>
    <xf numFmtId="174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4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74" fontId="106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00" fillId="0" borderId="0" xfId="0" applyFont="1" applyBorder="1" applyAlignment="1">
      <alignment horizontal="left" vertical="center" wrapText="1"/>
    </xf>
    <xf numFmtId="0" fontId="100" fillId="0" borderId="0" xfId="0" applyFont="1" applyBorder="1" applyAlignment="1">
      <alignment wrapText="1"/>
    </xf>
    <xf numFmtId="0" fontId="107" fillId="0" borderId="0" xfId="0" applyFont="1" applyBorder="1" applyAlignment="1">
      <alignment wrapText="1"/>
    </xf>
    <xf numFmtId="174" fontId="10" fillId="0" borderId="4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375" defaultRowHeight="12.75"/>
  <cols>
    <col min="1" max="1" width="5.875" style="2" customWidth="1"/>
    <col min="2" max="2" width="25.125" style="2" customWidth="1"/>
    <col min="3" max="3" width="63.375" style="2" customWidth="1"/>
    <col min="4" max="6" width="14.25390625" style="3" customWidth="1"/>
    <col min="7" max="7" width="17.125" style="2" customWidth="1"/>
    <col min="8" max="8" width="18.375" style="2" customWidth="1"/>
    <col min="9" max="9" width="19.875" style="2" customWidth="1"/>
    <col min="10" max="10" width="6.375" style="2" customWidth="1"/>
    <col min="11" max="11" width="9.25390625" style="2" bestFit="1" customWidth="1"/>
    <col min="12" max="12" width="10.375" style="2" bestFit="1" customWidth="1"/>
    <col min="13" max="14" width="6.375" style="2" customWidth="1"/>
    <col min="15" max="15" width="10.00390625" style="2" bestFit="1" customWidth="1"/>
    <col min="16" max="16384" width="6.375" style="2" customWidth="1"/>
  </cols>
  <sheetData>
    <row r="1" spans="3:6" ht="15.75" customHeight="1" hidden="1">
      <c r="C1" s="203" t="s">
        <v>38</v>
      </c>
      <c r="D1" s="204"/>
      <c r="E1" s="87"/>
      <c r="F1" s="87"/>
    </row>
    <row r="2" spans="3:6" ht="15" customHeight="1" hidden="1">
      <c r="C2" s="204"/>
      <c r="D2" s="204"/>
      <c r="E2" s="87"/>
      <c r="F2" s="87"/>
    </row>
    <row r="3" spans="3:6" ht="15" customHeight="1" hidden="1">
      <c r="C3" s="204"/>
      <c r="D3" s="204"/>
      <c r="E3" s="87"/>
      <c r="F3" s="87"/>
    </row>
    <row r="4" spans="3:6" ht="15" customHeight="1" hidden="1">
      <c r="C4" s="204"/>
      <c r="D4" s="204"/>
      <c r="E4" s="87"/>
      <c r="F4" s="87"/>
    </row>
    <row r="5" spans="3:6" ht="15" customHeight="1" hidden="1">
      <c r="C5" s="204"/>
      <c r="D5" s="204"/>
      <c r="E5" s="87"/>
      <c r="F5" s="87"/>
    </row>
    <row r="6" spans="3:6" ht="15" customHeight="1" hidden="1">
      <c r="C6" s="204"/>
      <c r="D6" s="204"/>
      <c r="E6" s="87"/>
      <c r="F6" s="87"/>
    </row>
    <row r="7" spans="3:6" ht="15" customHeight="1" hidden="1">
      <c r="C7" s="204"/>
      <c r="D7" s="204"/>
      <c r="E7" s="87"/>
      <c r="F7" s="87"/>
    </row>
    <row r="8" spans="3:6" ht="15" customHeight="1" hidden="1">
      <c r="C8" s="204"/>
      <c r="D8" s="204"/>
      <c r="E8" s="87"/>
      <c r="F8" s="87"/>
    </row>
    <row r="9" spans="3:6" ht="15" customHeight="1" hidden="1">
      <c r="C9" s="204"/>
      <c r="D9" s="204"/>
      <c r="E9" s="87"/>
      <c r="F9" s="87"/>
    </row>
    <row r="10" spans="3:6" ht="68.25" customHeight="1">
      <c r="C10" s="204"/>
      <c r="D10" s="204"/>
      <c r="E10" s="87"/>
      <c r="F10" s="87"/>
    </row>
    <row r="11" spans="1:7" ht="18">
      <c r="A11" s="17"/>
      <c r="B11" s="17"/>
      <c r="C11" s="205" t="s">
        <v>36</v>
      </c>
      <c r="D11" s="206"/>
      <c r="E11" s="88"/>
      <c r="F11" s="88"/>
      <c r="G11" s="61"/>
    </row>
    <row r="12" spans="1:7" ht="18">
      <c r="A12" s="17"/>
      <c r="B12" s="17"/>
      <c r="C12" s="205" t="s">
        <v>35</v>
      </c>
      <c r="D12" s="206"/>
      <c r="E12" s="88"/>
      <c r="F12" s="88"/>
      <c r="G12" s="62"/>
    </row>
    <row r="13" spans="1:7" ht="18">
      <c r="A13" s="17"/>
      <c r="B13" s="17"/>
      <c r="C13" s="205" t="s">
        <v>37</v>
      </c>
      <c r="D13" s="206"/>
      <c r="E13" s="88"/>
      <c r="F13" s="88"/>
      <c r="G13" s="63"/>
    </row>
    <row r="14" spans="1:6" ht="15.75" hidden="1">
      <c r="A14" s="17"/>
      <c r="B14" s="17"/>
      <c r="C14" s="9"/>
      <c r="D14" s="17"/>
      <c r="E14" s="17"/>
      <c r="F14" s="17"/>
    </row>
    <row r="15" spans="1:6" ht="15.75" hidden="1">
      <c r="A15" s="17"/>
      <c r="B15" s="17"/>
      <c r="C15" s="9"/>
      <c r="D15" s="18"/>
      <c r="E15" s="18"/>
      <c r="F15" s="18"/>
    </row>
    <row r="16" spans="1:6" ht="15.7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209" t="s">
        <v>34</v>
      </c>
      <c r="B18" s="209"/>
      <c r="C18" s="209"/>
      <c r="D18" s="209"/>
      <c r="E18" s="89"/>
      <c r="F18" s="89"/>
    </row>
    <row r="19" spans="1:6" ht="15.75">
      <c r="A19" s="17"/>
      <c r="B19" s="17"/>
      <c r="C19" s="10"/>
      <c r="D19" s="11"/>
      <c r="E19" s="11"/>
      <c r="F19" s="11"/>
    </row>
    <row r="20" spans="1:6" ht="16.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207" t="s">
        <v>18</v>
      </c>
      <c r="B21" s="208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220"/>
      <c r="H30" s="221"/>
      <c r="I30" s="221"/>
      <c r="J30" s="221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216"/>
      <c r="H31" s="217"/>
      <c r="I31" s="217"/>
      <c r="J31" s="217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218"/>
      <c r="H32" s="219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210"/>
      <c r="H33" s="211"/>
      <c r="I33" s="212"/>
      <c r="J33" s="213"/>
      <c r="K33" s="213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.75">
      <c r="A38" s="24"/>
      <c r="B38" s="25"/>
      <c r="C38" s="26"/>
      <c r="D38" s="27"/>
      <c r="E38" s="27"/>
      <c r="F38" s="27"/>
    </row>
    <row r="39" spans="1:6" ht="15.75">
      <c r="A39" s="20"/>
      <c r="B39" s="22"/>
      <c r="C39" s="23"/>
      <c r="D39" s="21"/>
      <c r="E39" s="21"/>
      <c r="F39" s="21"/>
    </row>
    <row r="40" spans="1:6" ht="15.7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.75">
      <c r="A42" s="20"/>
      <c r="B42" s="22"/>
      <c r="C42" s="23"/>
      <c r="D42" s="21"/>
      <c r="E42" s="21"/>
      <c r="F42" s="21"/>
    </row>
    <row r="43" spans="1:6" ht="15.75">
      <c r="A43" s="20"/>
      <c r="B43" s="22"/>
      <c r="C43" s="23"/>
      <c r="D43" s="21"/>
      <c r="E43" s="21"/>
      <c r="F43" s="21"/>
    </row>
    <row r="44" spans="1:6" ht="15.75">
      <c r="A44" s="20"/>
      <c r="B44" s="22"/>
      <c r="C44" s="23"/>
      <c r="D44" s="21"/>
      <c r="E44" s="21"/>
      <c r="F44" s="21"/>
    </row>
    <row r="45" spans="1:6" ht="15.75">
      <c r="A45" s="20"/>
      <c r="B45" s="22"/>
      <c r="C45" s="23"/>
      <c r="D45" s="21"/>
      <c r="E45" s="21"/>
      <c r="F45" s="21"/>
    </row>
    <row r="46" spans="1:6" ht="15.75">
      <c r="A46" s="20"/>
      <c r="B46" s="22"/>
      <c r="C46" s="23"/>
      <c r="D46" s="21"/>
      <c r="E46" s="21"/>
      <c r="F46" s="21"/>
    </row>
    <row r="47" spans="1:6" ht="15.75">
      <c r="A47" s="20"/>
      <c r="B47" s="22"/>
      <c r="C47" s="23"/>
      <c r="D47" s="21"/>
      <c r="E47" s="21"/>
      <c r="F47" s="21"/>
    </row>
    <row r="48" spans="1:6" ht="15.75">
      <c r="A48" s="20"/>
      <c r="B48" s="22"/>
      <c r="C48" s="23"/>
      <c r="D48" s="21"/>
      <c r="E48" s="21"/>
      <c r="F48" s="21"/>
    </row>
    <row r="49" spans="1:6" ht="15.75">
      <c r="A49" s="20"/>
      <c r="B49" s="22"/>
      <c r="C49" s="23"/>
      <c r="D49" s="21"/>
      <c r="E49" s="21"/>
      <c r="F49" s="21"/>
    </row>
    <row r="50" spans="1:6" s="4" customFormat="1" ht="15.75">
      <c r="A50" s="20"/>
      <c r="B50" s="22"/>
      <c r="C50" s="23"/>
      <c r="D50" s="21"/>
      <c r="E50" s="21"/>
      <c r="F50" s="21"/>
    </row>
    <row r="51" spans="1:6" ht="15.75">
      <c r="A51" s="28"/>
      <c r="B51" s="22"/>
      <c r="C51" s="23"/>
      <c r="D51" s="21"/>
      <c r="E51" s="21"/>
      <c r="F51" s="21"/>
    </row>
    <row r="52" spans="1:6" ht="15">
      <c r="A52" s="28"/>
      <c r="B52" s="29"/>
      <c r="C52" s="30"/>
      <c r="D52" s="31"/>
      <c r="E52" s="31"/>
      <c r="F52" s="31"/>
    </row>
    <row r="53" spans="1:6" s="4" customFormat="1" ht="15.75" hidden="1">
      <c r="A53" s="28"/>
      <c r="B53" s="32"/>
      <c r="C53" s="26"/>
      <c r="D53" s="33"/>
      <c r="E53" s="33"/>
      <c r="F53" s="33"/>
    </row>
    <row r="54" spans="1:6" ht="15" hidden="1">
      <c r="A54" s="28"/>
      <c r="B54" s="34"/>
      <c r="C54" s="30"/>
      <c r="D54" s="31"/>
      <c r="E54" s="31"/>
      <c r="F54" s="31"/>
    </row>
    <row r="55" spans="1:6" ht="15" hidden="1">
      <c r="A55" s="28"/>
      <c r="B55" s="34"/>
      <c r="C55" s="30"/>
      <c r="D55" s="31"/>
      <c r="E55" s="31"/>
      <c r="F55" s="31"/>
    </row>
    <row r="56" spans="1:6" ht="15" hidden="1">
      <c r="A56" s="28"/>
      <c r="B56" s="34"/>
      <c r="C56" s="30"/>
      <c r="D56" s="31"/>
      <c r="E56" s="31"/>
      <c r="F56" s="31"/>
    </row>
    <row r="57" spans="1:6" ht="15" hidden="1">
      <c r="A57" s="28"/>
      <c r="B57" s="34"/>
      <c r="C57" s="30"/>
      <c r="D57" s="31"/>
      <c r="E57" s="31"/>
      <c r="F57" s="31"/>
    </row>
    <row r="58" spans="1:6" ht="15.7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214"/>
      <c r="C59" s="215"/>
      <c r="D59" s="215"/>
      <c r="E59" s="86"/>
      <c r="F59" s="86"/>
    </row>
    <row r="60" spans="1:6" s="1" customFormat="1" ht="24" customHeight="1">
      <c r="A60" s="28"/>
      <c r="B60" s="214"/>
      <c r="C60" s="215"/>
      <c r="D60" s="215"/>
      <c r="E60" s="86"/>
      <c r="F60" s="86"/>
    </row>
    <row r="61" spans="1:6" s="1" customFormat="1" ht="15">
      <c r="A61" s="2"/>
      <c r="D61" s="5"/>
      <c r="E61" s="5"/>
      <c r="F61" s="5"/>
    </row>
    <row r="62" spans="1:6" s="1" customFormat="1" ht="15">
      <c r="A62" s="2"/>
      <c r="D62" s="5"/>
      <c r="E62" s="5"/>
      <c r="F62" s="5"/>
    </row>
    <row r="63" spans="1:6" s="1" customFormat="1" ht="15">
      <c r="A63" s="2"/>
      <c r="D63" s="5"/>
      <c r="E63" s="5"/>
      <c r="F63" s="5"/>
    </row>
    <row r="64" spans="1:6" s="1" customFormat="1" ht="15">
      <c r="A64" s="2"/>
      <c r="D64" s="5"/>
      <c r="E64" s="5"/>
      <c r="F64" s="5"/>
    </row>
    <row r="65" spans="1:6" s="1" customFormat="1" ht="15">
      <c r="A65" s="2"/>
      <c r="D65" s="5"/>
      <c r="E65" s="5"/>
      <c r="F65" s="5"/>
    </row>
    <row r="66" spans="1:6" s="1" customFormat="1" ht="15">
      <c r="A66" s="2"/>
      <c r="D66" s="5"/>
      <c r="E66" s="5"/>
      <c r="F66" s="5"/>
    </row>
    <row r="67" spans="1:6" s="1" customFormat="1" ht="15">
      <c r="A67" s="2"/>
      <c r="D67" s="5"/>
      <c r="E67" s="5"/>
      <c r="F67" s="5"/>
    </row>
    <row r="68" spans="1:6" s="1" customFormat="1" ht="15">
      <c r="A68" s="2"/>
      <c r="D68" s="5"/>
      <c r="E68" s="5"/>
      <c r="F68" s="5"/>
    </row>
    <row r="69" spans="1:6" s="1" customFormat="1" ht="15">
      <c r="A69" s="2"/>
      <c r="D69" s="5"/>
      <c r="E69" s="5"/>
      <c r="F69" s="5"/>
    </row>
    <row r="70" spans="1:6" s="1" customFormat="1" ht="15">
      <c r="A70" s="2"/>
      <c r="D70" s="5"/>
      <c r="E70" s="5"/>
      <c r="F70" s="5"/>
    </row>
    <row r="71" spans="1:6" s="1" customFormat="1" ht="15">
      <c r="A71" s="2"/>
      <c r="D71" s="5"/>
      <c r="E71" s="5"/>
      <c r="F71" s="5"/>
    </row>
    <row r="72" spans="1:6" s="1" customFormat="1" ht="15">
      <c r="A72" s="2"/>
      <c r="D72" s="5"/>
      <c r="E72" s="5"/>
      <c r="F72" s="5"/>
    </row>
    <row r="73" spans="1:6" s="1" customFormat="1" ht="15">
      <c r="A73" s="2"/>
      <c r="D73" s="5"/>
      <c r="E73" s="5"/>
      <c r="F73" s="5"/>
    </row>
    <row r="74" spans="1:6" s="1" customFormat="1" ht="15">
      <c r="A74" s="2"/>
      <c r="D74" s="5"/>
      <c r="E74" s="5"/>
      <c r="F74" s="5"/>
    </row>
    <row r="75" spans="1:6" s="1" customFormat="1" ht="15">
      <c r="A75" s="2"/>
      <c r="C75" s="6"/>
      <c r="D75" s="5"/>
      <c r="E75" s="5"/>
      <c r="F75" s="5"/>
    </row>
    <row r="76" spans="1:6" s="1" customFormat="1" ht="15">
      <c r="A76" s="2"/>
      <c r="D76" s="5"/>
      <c r="E76" s="5"/>
      <c r="F76" s="5"/>
    </row>
    <row r="77" spans="1:6" s="1" customFormat="1" ht="15">
      <c r="A77" s="2"/>
      <c r="D77" s="5"/>
      <c r="E77" s="5"/>
      <c r="F77" s="5"/>
    </row>
    <row r="78" spans="1:6" s="1" customFormat="1" ht="15">
      <c r="A78" s="2"/>
      <c r="D78" s="5"/>
      <c r="E78" s="5"/>
      <c r="F78" s="5"/>
    </row>
    <row r="79" spans="1:6" s="1" customFormat="1" ht="15">
      <c r="A79" s="2"/>
      <c r="D79" s="5"/>
      <c r="E79" s="5"/>
      <c r="F79" s="5"/>
    </row>
    <row r="80" spans="1:6" s="1" customFormat="1" ht="15">
      <c r="A80" s="2"/>
      <c r="D80" s="5"/>
      <c r="E80" s="5"/>
      <c r="F80" s="5"/>
    </row>
    <row r="81" spans="1:6" s="1" customFormat="1" ht="15">
      <c r="A81" s="2"/>
      <c r="D81" s="5"/>
      <c r="E81" s="5"/>
      <c r="F81" s="5"/>
    </row>
    <row r="82" spans="1:6" s="1" customFormat="1" ht="15">
      <c r="A82" s="2"/>
      <c r="D82" s="5"/>
      <c r="E82" s="5"/>
      <c r="F82" s="5"/>
    </row>
    <row r="83" spans="1:6" s="1" customFormat="1" ht="15">
      <c r="A83" s="2"/>
      <c r="D83" s="5"/>
      <c r="E83" s="5"/>
      <c r="F83" s="5"/>
    </row>
    <row r="84" spans="1:6" s="1" customFormat="1" ht="15">
      <c r="A84" s="2"/>
      <c r="D84" s="5"/>
      <c r="E84" s="5"/>
      <c r="F84" s="5"/>
    </row>
    <row r="85" spans="1:6" s="1" customFormat="1" ht="15">
      <c r="A85" s="2"/>
      <c r="D85" s="5"/>
      <c r="E85" s="5"/>
      <c r="F85" s="5"/>
    </row>
    <row r="86" spans="1:6" s="1" customFormat="1" ht="15">
      <c r="A86" s="2"/>
      <c r="D86" s="5"/>
      <c r="E86" s="5"/>
      <c r="F86" s="5"/>
    </row>
    <row r="87" spans="1:6" s="1" customFormat="1" ht="15">
      <c r="A87" s="2"/>
      <c r="D87" s="5"/>
      <c r="E87" s="5"/>
      <c r="F87" s="5"/>
    </row>
    <row r="88" spans="1:6" s="1" customFormat="1" ht="15">
      <c r="A88" s="2"/>
      <c r="D88" s="5"/>
      <c r="E88" s="5"/>
      <c r="F88" s="5"/>
    </row>
    <row r="89" spans="1:6" s="1" customFormat="1" ht="15">
      <c r="A89" s="2"/>
      <c r="D89" s="5"/>
      <c r="E89" s="5"/>
      <c r="F89" s="5"/>
    </row>
    <row r="90" spans="1:6" s="1" customFormat="1" ht="15">
      <c r="A90" s="2"/>
      <c r="D90" s="5"/>
      <c r="E90" s="5"/>
      <c r="F90" s="5"/>
    </row>
    <row r="91" spans="1:6" s="1" customFormat="1" ht="15">
      <c r="A91" s="2"/>
      <c r="D91" s="5"/>
      <c r="E91" s="5"/>
      <c r="F91" s="5"/>
    </row>
    <row r="92" spans="1:6" s="1" customFormat="1" ht="15">
      <c r="A92" s="2"/>
      <c r="D92" s="5"/>
      <c r="E92" s="5"/>
      <c r="F92" s="5"/>
    </row>
    <row r="93" spans="1:6" s="1" customFormat="1" ht="15">
      <c r="A93" s="2"/>
      <c r="D93" s="5"/>
      <c r="E93" s="5"/>
      <c r="F93" s="5"/>
    </row>
    <row r="94" spans="1:6" s="1" customFormat="1" ht="15">
      <c r="A94" s="2"/>
      <c r="D94" s="5"/>
      <c r="E94" s="5"/>
      <c r="F94" s="5"/>
    </row>
    <row r="95" spans="1:6" s="1" customFormat="1" ht="15">
      <c r="A95" s="2"/>
      <c r="D95" s="5"/>
      <c r="E95" s="5"/>
      <c r="F95" s="5"/>
    </row>
    <row r="96" spans="1:6" s="1" customFormat="1" ht="15">
      <c r="A96" s="2"/>
      <c r="D96" s="5"/>
      <c r="E96" s="5"/>
      <c r="F96" s="5"/>
    </row>
    <row r="97" spans="1:6" s="1" customFormat="1" ht="1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SheetLayoutView="100" zoomScalePageLayoutView="0" workbookViewId="0" topLeftCell="C11">
      <selection activeCell="F12" sqref="F12:H12"/>
    </sheetView>
  </sheetViews>
  <sheetFormatPr defaultColWidth="6.375" defaultRowHeight="12.75"/>
  <cols>
    <col min="1" max="1" width="5.875" style="2" customWidth="1"/>
    <col min="2" max="2" width="25.125" style="2" customWidth="1"/>
    <col min="3" max="3" width="63.375" style="2" customWidth="1"/>
    <col min="4" max="4" width="16.875" style="3" hidden="1" customWidth="1"/>
    <col min="5" max="5" width="17.375" style="3" hidden="1" customWidth="1"/>
    <col min="6" max="7" width="17.125" style="2" customWidth="1"/>
    <col min="8" max="8" width="18.00390625" style="2" customWidth="1"/>
    <col min="9" max="9" width="19.875" style="2" hidden="1" customWidth="1"/>
    <col min="10" max="10" width="33.25390625" style="2" customWidth="1"/>
    <col min="11" max="11" width="11.25390625" style="2" customWidth="1"/>
    <col min="12" max="12" width="10.375" style="2" bestFit="1" customWidth="1"/>
    <col min="13" max="13" width="16.00390625" style="2" bestFit="1" customWidth="1"/>
    <col min="14" max="14" width="8.125" style="2" bestFit="1" customWidth="1"/>
    <col min="15" max="15" width="10.00390625" style="2" bestFit="1" customWidth="1"/>
    <col min="16" max="16384" width="6.375" style="2" customWidth="1"/>
  </cols>
  <sheetData>
    <row r="1" spans="3:5" ht="15.75" customHeight="1" hidden="1">
      <c r="C1" s="203" t="s">
        <v>38</v>
      </c>
      <c r="D1" s="204"/>
      <c r="E1" s="87"/>
    </row>
    <row r="2" spans="3:5" ht="15" customHeight="1" hidden="1">
      <c r="C2" s="204"/>
      <c r="D2" s="204"/>
      <c r="E2" s="87"/>
    </row>
    <row r="3" spans="3:5" ht="15" customHeight="1" hidden="1">
      <c r="C3" s="204"/>
      <c r="D3" s="204"/>
      <c r="E3" s="87"/>
    </row>
    <row r="4" spans="3:5" ht="15" customHeight="1" hidden="1">
      <c r="C4" s="204"/>
      <c r="D4" s="204"/>
      <c r="E4" s="87"/>
    </row>
    <row r="5" spans="3:5" ht="15" customHeight="1" hidden="1">
      <c r="C5" s="204"/>
      <c r="D5" s="204"/>
      <c r="E5" s="87"/>
    </row>
    <row r="6" spans="3:5" ht="15" customHeight="1" hidden="1">
      <c r="C6" s="204"/>
      <c r="D6" s="204"/>
      <c r="E6" s="87"/>
    </row>
    <row r="7" spans="3:5" ht="15" customHeight="1" hidden="1">
      <c r="C7" s="204"/>
      <c r="D7" s="204"/>
      <c r="E7" s="87"/>
    </row>
    <row r="8" spans="3:5" ht="15" customHeight="1" hidden="1">
      <c r="C8" s="204"/>
      <c r="D8" s="204"/>
      <c r="E8" s="87"/>
    </row>
    <row r="9" spans="3:5" ht="15" customHeight="1" hidden="1">
      <c r="C9" s="204"/>
      <c r="D9" s="204"/>
      <c r="E9" s="87"/>
    </row>
    <row r="10" spans="3:5" ht="73.5" customHeight="1" hidden="1">
      <c r="C10" s="228" t="s">
        <v>43</v>
      </c>
      <c r="D10" s="229"/>
      <c r="E10" s="229"/>
    </row>
    <row r="11" spans="3:13" ht="25.5" customHeight="1">
      <c r="C11" s="234" t="s">
        <v>79</v>
      </c>
      <c r="D11" s="233"/>
      <c r="E11" s="233"/>
      <c r="F11" s="233"/>
      <c r="G11" s="233"/>
      <c r="H11" s="233"/>
      <c r="I11" s="174"/>
      <c r="J11" s="174"/>
      <c r="K11" s="174"/>
      <c r="L11" s="174"/>
      <c r="M11" s="174"/>
    </row>
    <row r="12" spans="3:8" ht="94.5" customHeight="1">
      <c r="C12" s="172"/>
      <c r="D12" s="173"/>
      <c r="E12" s="173"/>
      <c r="F12" s="237" t="s">
        <v>80</v>
      </c>
      <c r="G12" s="238"/>
      <c r="H12" s="238"/>
    </row>
    <row r="13" spans="1:8" ht="27" customHeight="1">
      <c r="A13" s="17"/>
      <c r="B13" s="17"/>
      <c r="C13" s="230" t="s">
        <v>77</v>
      </c>
      <c r="D13" s="231"/>
      <c r="E13" s="231"/>
      <c r="F13" s="232"/>
      <c r="G13" s="233"/>
      <c r="H13" s="233"/>
    </row>
    <row r="14" spans="1:8" ht="16.5">
      <c r="A14" s="17"/>
      <c r="B14" s="17"/>
      <c r="C14" s="230" t="s">
        <v>74</v>
      </c>
      <c r="D14" s="231"/>
      <c r="E14" s="231"/>
      <c r="F14" s="232"/>
      <c r="G14" s="233"/>
      <c r="H14" s="233"/>
    </row>
    <row r="15" spans="1:8" ht="16.5">
      <c r="A15" s="17"/>
      <c r="B15" s="17"/>
      <c r="C15" s="230" t="s">
        <v>78</v>
      </c>
      <c r="D15" s="231"/>
      <c r="E15" s="231"/>
      <c r="F15" s="231"/>
      <c r="G15" s="233"/>
      <c r="H15" s="233"/>
    </row>
    <row r="16" spans="1:5" ht="15.75">
      <c r="A16" s="17"/>
      <c r="B16" s="17"/>
      <c r="C16" s="9"/>
      <c r="D16" s="17"/>
      <c r="E16" s="17"/>
    </row>
    <row r="17" spans="1:5" ht="15.75">
      <c r="A17" s="17"/>
      <c r="B17" s="17"/>
      <c r="C17" s="9"/>
      <c r="D17" s="18"/>
      <c r="E17" s="18"/>
    </row>
    <row r="18" spans="1:5" ht="15.75">
      <c r="A18" s="17"/>
      <c r="B18" s="17"/>
      <c r="C18" s="9"/>
      <c r="D18" s="18"/>
      <c r="E18" s="18"/>
    </row>
    <row r="19" spans="1:5" ht="30" customHeight="1">
      <c r="A19" s="17"/>
      <c r="B19" s="17"/>
      <c r="C19" s="9"/>
      <c r="D19" s="18"/>
      <c r="E19" s="18"/>
    </row>
    <row r="20" spans="1:9" ht="66.75" customHeight="1">
      <c r="A20" s="235" t="s">
        <v>75</v>
      </c>
      <c r="B20" s="236"/>
      <c r="C20" s="236"/>
      <c r="D20" s="236"/>
      <c r="E20" s="236"/>
      <c r="F20" s="236"/>
      <c r="G20" s="223"/>
      <c r="H20" s="223"/>
      <c r="I20" s="50"/>
    </row>
    <row r="21" spans="1:5" ht="15.75">
      <c r="A21" s="17"/>
      <c r="B21" s="17"/>
      <c r="C21" s="10"/>
      <c r="D21" s="11"/>
      <c r="E21" s="11"/>
    </row>
    <row r="22" spans="1:9" ht="16.5" thickBot="1">
      <c r="A22" s="17"/>
      <c r="B22" s="17"/>
      <c r="C22" s="19"/>
      <c r="D22" s="41"/>
      <c r="F22" s="41"/>
      <c r="G22" s="41"/>
      <c r="H22" s="109"/>
      <c r="I22" s="109"/>
    </row>
    <row r="23" spans="1:9" ht="26.25" customHeight="1" thickBot="1">
      <c r="A23" s="207" t="s">
        <v>18</v>
      </c>
      <c r="B23" s="227"/>
      <c r="C23" s="101" t="s">
        <v>19</v>
      </c>
      <c r="D23" s="112" t="s">
        <v>41</v>
      </c>
      <c r="E23" s="102" t="s">
        <v>42</v>
      </c>
      <c r="F23" s="102" t="s">
        <v>49</v>
      </c>
      <c r="G23" s="127" t="s">
        <v>50</v>
      </c>
      <c r="H23" s="102" t="s">
        <v>76</v>
      </c>
      <c r="I23" s="135"/>
    </row>
    <row r="24" spans="1:15" s="4" customFormat="1" ht="42.75" customHeight="1">
      <c r="A24" s="35"/>
      <c r="B24" s="99"/>
      <c r="C24" s="187" t="s">
        <v>44</v>
      </c>
      <c r="D24" s="113">
        <f>D27*-1</f>
        <v>-72343.1000000001</v>
      </c>
      <c r="E24" s="130" t="e">
        <f>E27*-1</f>
        <v>#REF!</v>
      </c>
      <c r="F24" s="178">
        <f>F27*-1</f>
        <v>-226698.89999999982</v>
      </c>
      <c r="G24" s="202">
        <f>G27*-1</f>
        <v>0</v>
      </c>
      <c r="H24" s="160">
        <v>0</v>
      </c>
      <c r="I24" s="136"/>
      <c r="L24" s="58"/>
      <c r="M24" s="58"/>
      <c r="N24" s="58"/>
      <c r="O24" s="58"/>
    </row>
    <row r="25" spans="1:11" s="4" customFormat="1" ht="66.75" customHeight="1">
      <c r="A25" s="35"/>
      <c r="B25" s="13"/>
      <c r="C25" s="188" t="s">
        <v>32</v>
      </c>
      <c r="D25" s="114">
        <f>D28/(809752.2)</f>
        <v>0.08304886359061452</v>
      </c>
      <c r="E25" s="131"/>
      <c r="F25" s="176">
        <f>F24*-1/1075582.9</f>
        <v>0.21076841217910758</v>
      </c>
      <c r="G25" s="165">
        <f>G24*-1/985456.3</f>
        <v>0</v>
      </c>
      <c r="H25" s="165">
        <f>H24*-1/985456.3</f>
        <v>0</v>
      </c>
      <c r="I25" s="137">
        <v>916999.51</v>
      </c>
      <c r="J25" s="164"/>
      <c r="K25" s="177"/>
    </row>
    <row r="26" spans="1:9" s="4" customFormat="1" ht="12" customHeight="1">
      <c r="A26" s="35"/>
      <c r="B26" s="14"/>
      <c r="C26" s="189"/>
      <c r="D26" s="115"/>
      <c r="E26" s="132"/>
      <c r="F26" s="132"/>
      <c r="G26" s="132"/>
      <c r="H26" s="132"/>
      <c r="I26" s="137"/>
    </row>
    <row r="27" spans="1:9" ht="42" customHeight="1">
      <c r="A27" s="45" t="s">
        <v>17</v>
      </c>
      <c r="B27" s="180" t="s">
        <v>73</v>
      </c>
      <c r="C27" s="188" t="s">
        <v>7</v>
      </c>
      <c r="D27" s="116">
        <f>D28+D38+D47</f>
        <v>72343.1000000001</v>
      </c>
      <c r="E27" s="121" t="e">
        <f>E28+E33+E38</f>
        <v>#REF!</v>
      </c>
      <c r="F27" s="158">
        <f>F28+F33+F38</f>
        <v>226698.89999999982</v>
      </c>
      <c r="G27" s="158">
        <f>G28+G33+G38</f>
        <v>0</v>
      </c>
      <c r="H27" s="158">
        <f>H28+H33+H38</f>
        <v>0</v>
      </c>
      <c r="I27" s="138"/>
    </row>
    <row r="28" spans="1:15" ht="41.25" customHeight="1">
      <c r="A28" s="45" t="s">
        <v>17</v>
      </c>
      <c r="B28" s="180" t="s">
        <v>8</v>
      </c>
      <c r="C28" s="190" t="s">
        <v>9</v>
      </c>
      <c r="D28" s="153">
        <f>D29+D31</f>
        <v>67249</v>
      </c>
      <c r="E28" s="152">
        <f>E29+E31</f>
        <v>0</v>
      </c>
      <c r="F28" s="159">
        <f>F29+F31</f>
        <v>0</v>
      </c>
      <c r="G28" s="159">
        <f>G29+G31</f>
        <v>105547.9</v>
      </c>
      <c r="H28" s="159">
        <f>H29+H31</f>
        <v>108746.4</v>
      </c>
      <c r="I28" s="138"/>
      <c r="J28" s="54"/>
      <c r="K28" s="55"/>
      <c r="L28" s="56"/>
      <c r="M28" s="56"/>
      <c r="N28" s="56"/>
      <c r="O28" s="56"/>
    </row>
    <row r="29" spans="1:9" ht="36" customHeight="1">
      <c r="A29" s="46" t="s">
        <v>17</v>
      </c>
      <c r="B29" s="181" t="s">
        <v>10</v>
      </c>
      <c r="C29" s="191" t="s">
        <v>53</v>
      </c>
      <c r="D29" s="153">
        <f>D30</f>
        <v>374970</v>
      </c>
      <c r="E29" s="152">
        <f>E30</f>
        <v>0</v>
      </c>
      <c r="F29" s="159">
        <f>F30</f>
        <v>0</v>
      </c>
      <c r="G29" s="159">
        <f>G30</f>
        <v>105547.9</v>
      </c>
      <c r="H29" s="159">
        <f>H30</f>
        <v>214294.3</v>
      </c>
      <c r="I29" s="138"/>
    </row>
    <row r="30" spans="1:15" ht="42" customHeight="1">
      <c r="A30" s="40" t="s">
        <v>21</v>
      </c>
      <c r="B30" s="181" t="s">
        <v>31</v>
      </c>
      <c r="C30" s="192" t="s">
        <v>72</v>
      </c>
      <c r="D30" s="154">
        <f>364842.2+10127.8</f>
        <v>374970</v>
      </c>
      <c r="E30" s="151">
        <f>63968.5-1000-62968.5</f>
        <v>0</v>
      </c>
      <c r="F30" s="162">
        <v>0</v>
      </c>
      <c r="G30" s="162">
        <f>F30+G33*-1</f>
        <v>105547.9</v>
      </c>
      <c r="H30" s="167">
        <f>G30+H33*-1</f>
        <v>214294.3</v>
      </c>
      <c r="I30" s="139"/>
      <c r="J30" s="100"/>
      <c r="L30" s="56"/>
      <c r="M30" s="56"/>
      <c r="N30" s="56"/>
      <c r="O30" s="56"/>
    </row>
    <row r="31" spans="1:9" ht="38.25" customHeight="1">
      <c r="A31" s="46" t="s">
        <v>17</v>
      </c>
      <c r="B31" s="181" t="s">
        <v>11</v>
      </c>
      <c r="C31" s="191" t="s">
        <v>23</v>
      </c>
      <c r="D31" s="153">
        <f>D32</f>
        <v>-307721</v>
      </c>
      <c r="E31" s="152">
        <f>E32</f>
        <v>0</v>
      </c>
      <c r="F31" s="159">
        <f>F32</f>
        <v>0</v>
      </c>
      <c r="G31" s="159">
        <f>G32</f>
        <v>0</v>
      </c>
      <c r="H31" s="159">
        <f>H32</f>
        <v>-105547.9</v>
      </c>
      <c r="I31" s="138"/>
    </row>
    <row r="32" spans="1:15" ht="38.25" customHeight="1">
      <c r="A32" s="111" t="s">
        <v>21</v>
      </c>
      <c r="B32" s="182" t="s">
        <v>1</v>
      </c>
      <c r="C32" s="193" t="s">
        <v>54</v>
      </c>
      <c r="D32" s="155">
        <f>-307721</f>
        <v>-307721</v>
      </c>
      <c r="E32" s="150">
        <v>0</v>
      </c>
      <c r="F32" s="161">
        <f>E28*-1</f>
        <v>0</v>
      </c>
      <c r="G32" s="161">
        <f>F30*-1</f>
        <v>0</v>
      </c>
      <c r="H32" s="168">
        <f>G30*-1</f>
        <v>-105547.9</v>
      </c>
      <c r="I32" s="140"/>
      <c r="J32" s="100"/>
      <c r="K32" s="50"/>
      <c r="L32" s="57"/>
      <c r="M32" s="57"/>
      <c r="N32" s="57"/>
      <c r="O32" s="57"/>
    </row>
    <row r="33" spans="1:15" ht="45" customHeight="1">
      <c r="A33" s="125" t="s">
        <v>21</v>
      </c>
      <c r="B33" s="183" t="s">
        <v>45</v>
      </c>
      <c r="C33" s="194" t="s">
        <v>51</v>
      </c>
      <c r="D33" s="156"/>
      <c r="E33" s="152" t="e">
        <f>E34+E36</f>
        <v>#REF!</v>
      </c>
      <c r="F33" s="163">
        <f>F34</f>
        <v>-105547.9</v>
      </c>
      <c r="G33" s="159">
        <f>G34</f>
        <v>-105547.9</v>
      </c>
      <c r="H33" s="170">
        <f>H34</f>
        <v>-108746.4</v>
      </c>
      <c r="I33" s="138"/>
      <c r="J33" s="128"/>
      <c r="K33" s="50"/>
      <c r="L33" s="57"/>
      <c r="M33" s="57"/>
      <c r="N33" s="57"/>
      <c r="O33" s="57"/>
    </row>
    <row r="34" spans="1:15" ht="54" customHeight="1">
      <c r="A34" s="125" t="s">
        <v>21</v>
      </c>
      <c r="B34" s="183" t="s">
        <v>46</v>
      </c>
      <c r="C34" s="194" t="s">
        <v>52</v>
      </c>
      <c r="D34" s="119"/>
      <c r="E34" s="122" t="e">
        <f>#REF!</f>
        <v>#REF!</v>
      </c>
      <c r="F34" s="159">
        <f>F36</f>
        <v>-105547.9</v>
      </c>
      <c r="G34" s="159">
        <f>G36</f>
        <v>-105547.9</v>
      </c>
      <c r="H34" s="159">
        <f>H36</f>
        <v>-108746.4</v>
      </c>
      <c r="I34" s="141"/>
      <c r="J34" s="100"/>
      <c r="K34" s="50"/>
      <c r="L34" s="57"/>
      <c r="M34" s="57"/>
      <c r="N34" s="57"/>
      <c r="O34" s="57"/>
    </row>
    <row r="35" spans="1:15" ht="35.25" customHeight="1" hidden="1">
      <c r="A35" s="125"/>
      <c r="B35" s="183"/>
      <c r="C35" s="195"/>
      <c r="D35" s="119"/>
      <c r="E35" s="122"/>
      <c r="F35" s="169"/>
      <c r="G35" s="169"/>
      <c r="H35" s="175"/>
      <c r="I35" s="141"/>
      <c r="J35" s="100"/>
      <c r="K35" s="126"/>
      <c r="L35" s="57"/>
      <c r="M35" s="50"/>
      <c r="N35" s="50"/>
      <c r="O35" s="57"/>
    </row>
    <row r="36" spans="1:15" ht="54" customHeight="1">
      <c r="A36" s="125" t="s">
        <v>21</v>
      </c>
      <c r="B36" s="183" t="s">
        <v>47</v>
      </c>
      <c r="C36" s="194" t="s">
        <v>55</v>
      </c>
      <c r="D36" s="119"/>
      <c r="E36" s="121">
        <f>E37</f>
        <v>0</v>
      </c>
      <c r="F36" s="159">
        <f>F37</f>
        <v>-105547.9</v>
      </c>
      <c r="G36" s="159">
        <f>G37</f>
        <v>-105547.9</v>
      </c>
      <c r="H36" s="159">
        <f>H37</f>
        <v>-108746.4</v>
      </c>
      <c r="I36" s="138"/>
      <c r="J36" s="128"/>
      <c r="K36" s="50"/>
      <c r="L36" s="57"/>
      <c r="M36" s="57"/>
      <c r="N36" s="57"/>
      <c r="O36" s="57"/>
    </row>
    <row r="37" spans="1:15" ht="54" customHeight="1">
      <c r="A37" s="125" t="s">
        <v>21</v>
      </c>
      <c r="B37" s="183" t="s">
        <v>48</v>
      </c>
      <c r="C37" s="195" t="s">
        <v>56</v>
      </c>
      <c r="D37" s="119"/>
      <c r="E37" s="122">
        <v>0</v>
      </c>
      <c r="F37" s="166">
        <f>-105547.9</f>
        <v>-105547.9</v>
      </c>
      <c r="G37" s="162">
        <f>-105547.9</f>
        <v>-105547.9</v>
      </c>
      <c r="H37" s="168">
        <v>-108746.4</v>
      </c>
      <c r="I37" s="140"/>
      <c r="J37" s="129"/>
      <c r="K37" s="110"/>
      <c r="L37" s="57"/>
      <c r="M37" s="57"/>
      <c r="N37" s="57"/>
      <c r="O37" s="57"/>
    </row>
    <row r="38" spans="1:17" ht="38.25" customHeight="1">
      <c r="A38" s="157" t="s">
        <v>17</v>
      </c>
      <c r="B38" s="184" t="s">
        <v>12</v>
      </c>
      <c r="C38" s="196" t="s">
        <v>57</v>
      </c>
      <c r="D38" s="116">
        <f>D46+D42</f>
        <v>5094.100000000093</v>
      </c>
      <c r="E38" s="121" t="e">
        <f>E46+E42</f>
        <v>#REF!</v>
      </c>
      <c r="F38" s="159">
        <f>F46+F42</f>
        <v>332246.7999999998</v>
      </c>
      <c r="G38" s="159">
        <f>G46+G42</f>
        <v>0</v>
      </c>
      <c r="H38" s="159">
        <f>H46+H42</f>
        <v>0</v>
      </c>
      <c r="I38" s="144"/>
      <c r="J38" s="224"/>
      <c r="K38" s="225"/>
      <c r="L38" s="225"/>
      <c r="M38" s="225"/>
      <c r="N38" s="225"/>
      <c r="O38" s="50"/>
      <c r="P38" s="50"/>
      <c r="Q38" s="50"/>
    </row>
    <row r="39" spans="1:17" ht="24.75" customHeight="1">
      <c r="A39" s="157" t="s">
        <v>17</v>
      </c>
      <c r="B39" s="184" t="s">
        <v>58</v>
      </c>
      <c r="C39" s="196" t="s">
        <v>59</v>
      </c>
      <c r="D39" s="116"/>
      <c r="E39" s="121"/>
      <c r="F39" s="159">
        <f aca="true" t="shared" si="0" ref="F39:H41">F40</f>
        <v>-4852444.4</v>
      </c>
      <c r="G39" s="159">
        <f t="shared" si="0"/>
        <v>-3062451.9</v>
      </c>
      <c r="H39" s="159">
        <f t="shared" si="0"/>
        <v>-2697389</v>
      </c>
      <c r="I39" s="144"/>
      <c r="J39" s="145"/>
      <c r="K39" s="146"/>
      <c r="L39" s="146"/>
      <c r="M39" s="146"/>
      <c r="N39" s="146"/>
      <c r="O39" s="50"/>
      <c r="P39" s="50"/>
      <c r="Q39" s="50"/>
    </row>
    <row r="40" spans="1:17" ht="24.75" customHeight="1">
      <c r="A40" s="125" t="s">
        <v>17</v>
      </c>
      <c r="B40" s="185" t="s">
        <v>60</v>
      </c>
      <c r="C40" s="197" t="s">
        <v>61</v>
      </c>
      <c r="D40" s="117"/>
      <c r="E40" s="122"/>
      <c r="F40" s="162">
        <f t="shared" si="0"/>
        <v>-4852444.4</v>
      </c>
      <c r="G40" s="162">
        <f t="shared" si="0"/>
        <v>-3062451.9</v>
      </c>
      <c r="H40" s="162">
        <f t="shared" si="0"/>
        <v>-2697389</v>
      </c>
      <c r="I40" s="144"/>
      <c r="J40" s="145"/>
      <c r="K40" s="146"/>
      <c r="L40" s="146"/>
      <c r="M40" s="146"/>
      <c r="N40" s="146"/>
      <c r="O40" s="50"/>
      <c r="P40" s="50"/>
      <c r="Q40" s="50"/>
    </row>
    <row r="41" spans="1:17" ht="24.75" customHeight="1">
      <c r="A41" s="125" t="s">
        <v>17</v>
      </c>
      <c r="B41" s="185" t="s">
        <v>63</v>
      </c>
      <c r="C41" s="197" t="s">
        <v>62</v>
      </c>
      <c r="D41" s="117"/>
      <c r="E41" s="122"/>
      <c r="F41" s="162">
        <f t="shared" si="0"/>
        <v>-4852444.4</v>
      </c>
      <c r="G41" s="162">
        <f t="shared" si="0"/>
        <v>-3062451.9</v>
      </c>
      <c r="H41" s="162">
        <f t="shared" si="0"/>
        <v>-2697389</v>
      </c>
      <c r="I41" s="144"/>
      <c r="J41" s="145"/>
      <c r="K41" s="146"/>
      <c r="L41" s="146"/>
      <c r="M41" s="146"/>
      <c r="N41" s="146"/>
      <c r="O41" s="50"/>
      <c r="P41" s="50"/>
      <c r="Q41" s="50"/>
    </row>
    <row r="42" spans="1:9" ht="36.75" customHeight="1">
      <c r="A42" s="123" t="s">
        <v>17</v>
      </c>
      <c r="B42" s="183" t="s">
        <v>2</v>
      </c>
      <c r="C42" s="198" t="s">
        <v>64</v>
      </c>
      <c r="D42" s="117">
        <f>-1*(1970781.4+D30)</f>
        <v>-2345751.4</v>
      </c>
      <c r="E42" s="133" t="e">
        <f>-5100119.1-E29-#REF!</f>
        <v>#REF!</v>
      </c>
      <c r="F42" s="162">
        <f>-4852444.4-F29</f>
        <v>-4852444.4</v>
      </c>
      <c r="G42" s="162">
        <f>-2956904-G29</f>
        <v>-3062451.9</v>
      </c>
      <c r="H42" s="162">
        <f>-2483094.7-H29</f>
        <v>-2697389</v>
      </c>
      <c r="I42" s="142"/>
    </row>
    <row r="43" spans="1:16" ht="26.25" customHeight="1">
      <c r="A43" s="157" t="s">
        <v>17</v>
      </c>
      <c r="B43" s="184" t="s">
        <v>66</v>
      </c>
      <c r="C43" s="199" t="s">
        <v>65</v>
      </c>
      <c r="D43" s="148"/>
      <c r="E43" s="149"/>
      <c r="F43" s="170">
        <f aca="true" t="shared" si="1" ref="F43:H45">F44</f>
        <v>5184691.2</v>
      </c>
      <c r="G43" s="170">
        <f t="shared" si="1"/>
        <v>3062451.9</v>
      </c>
      <c r="H43" s="170">
        <f t="shared" si="1"/>
        <v>2697389</v>
      </c>
      <c r="I43" s="142"/>
      <c r="J43" s="222"/>
      <c r="K43" s="223"/>
      <c r="L43" s="223"/>
      <c r="M43" s="223"/>
      <c r="N43" s="223"/>
      <c r="O43" s="223"/>
      <c r="P43" s="223"/>
    </row>
    <row r="44" spans="1:9" ht="27" customHeight="1">
      <c r="A44" s="125" t="s">
        <v>17</v>
      </c>
      <c r="B44" s="185" t="s">
        <v>68</v>
      </c>
      <c r="C44" s="200" t="s">
        <v>67</v>
      </c>
      <c r="D44" s="118"/>
      <c r="E44" s="147"/>
      <c r="F44" s="171">
        <f t="shared" si="1"/>
        <v>5184691.2</v>
      </c>
      <c r="G44" s="171">
        <f t="shared" si="1"/>
        <v>3062451.9</v>
      </c>
      <c r="H44" s="171">
        <f t="shared" si="1"/>
        <v>2697389</v>
      </c>
      <c r="I44" s="142"/>
    </row>
    <row r="45" spans="1:9" ht="23.25" customHeight="1">
      <c r="A45" s="125" t="s">
        <v>17</v>
      </c>
      <c r="B45" s="185" t="s">
        <v>69</v>
      </c>
      <c r="C45" s="200" t="s">
        <v>70</v>
      </c>
      <c r="D45" s="118"/>
      <c r="E45" s="147"/>
      <c r="F45" s="171">
        <f t="shared" si="1"/>
        <v>5184691.2</v>
      </c>
      <c r="G45" s="171">
        <f t="shared" si="1"/>
        <v>3062451.9</v>
      </c>
      <c r="H45" s="171">
        <f t="shared" si="1"/>
        <v>2697389</v>
      </c>
      <c r="I45" s="142"/>
    </row>
    <row r="46" spans="1:12" ht="36" customHeight="1" thickBot="1">
      <c r="A46" s="124" t="s">
        <v>17</v>
      </c>
      <c r="B46" s="186" t="s">
        <v>4</v>
      </c>
      <c r="C46" s="201" t="s">
        <v>71</v>
      </c>
      <c r="D46" s="120">
        <f>2043124.5-D31</f>
        <v>2350845.5</v>
      </c>
      <c r="E46" s="134">
        <f>5119238.9+(E36*-1+E31*-1)</f>
        <v>5119238.9</v>
      </c>
      <c r="F46" s="179">
        <f>5079143.3+(F36*-1+F31*-1)</f>
        <v>5184691.2</v>
      </c>
      <c r="G46" s="179">
        <f>2956904+(G36*-1+G31*-1)</f>
        <v>3062451.9</v>
      </c>
      <c r="H46" s="179">
        <f>2483094.7+(H36*-1+H31*-1)</f>
        <v>2697389</v>
      </c>
      <c r="I46" s="143"/>
      <c r="J46" s="226"/>
      <c r="K46" s="223"/>
      <c r="L46" s="223"/>
    </row>
    <row r="47" spans="1:15" ht="32.25" customHeight="1">
      <c r="A47" s="103"/>
      <c r="B47" s="104"/>
      <c r="C47" s="105"/>
      <c r="D47" s="93"/>
      <c r="E47" s="93"/>
      <c r="H47" s="70"/>
      <c r="I47" s="70"/>
      <c r="L47" s="57"/>
      <c r="M47" s="57"/>
      <c r="N47" s="57"/>
      <c r="O47" s="57"/>
    </row>
    <row r="48" spans="1:5" ht="33.75" customHeight="1">
      <c r="A48" s="41"/>
      <c r="B48" s="106"/>
      <c r="C48" s="17"/>
      <c r="D48" s="94"/>
      <c r="E48" s="94"/>
    </row>
    <row r="49" spans="1:5" ht="110.25" customHeight="1">
      <c r="A49" s="41"/>
      <c r="B49" s="106"/>
      <c r="C49" s="17"/>
      <c r="D49" s="94"/>
      <c r="E49" s="94"/>
    </row>
    <row r="50" spans="1:5" ht="93" customHeight="1">
      <c r="A50" s="107"/>
      <c r="B50" s="106"/>
      <c r="C50" s="108"/>
      <c r="D50" s="94"/>
      <c r="E50" s="94"/>
    </row>
    <row r="51" spans="1:5" ht="15.75">
      <c r="A51" s="24"/>
      <c r="B51" s="25"/>
      <c r="C51" s="26"/>
      <c r="D51" s="27"/>
      <c r="E51" s="27"/>
    </row>
    <row r="52" spans="1:5" ht="15.75">
      <c r="A52" s="20"/>
      <c r="B52" s="22"/>
      <c r="C52" s="23"/>
      <c r="D52" s="21"/>
      <c r="E52" s="21"/>
    </row>
    <row r="53" spans="1:5" ht="15.75">
      <c r="A53" s="20"/>
      <c r="B53" s="22"/>
      <c r="C53" s="23"/>
      <c r="D53" s="21"/>
      <c r="E53" s="21"/>
    </row>
    <row r="54" spans="1:5" ht="84" customHeight="1">
      <c r="A54" s="20"/>
      <c r="B54" s="22"/>
      <c r="C54" s="23"/>
      <c r="D54" s="21"/>
      <c r="E54" s="21"/>
    </row>
    <row r="55" spans="1:5" ht="15.75">
      <c r="A55" s="20"/>
      <c r="B55" s="22"/>
      <c r="C55" s="23"/>
      <c r="D55" s="21"/>
      <c r="E55" s="21"/>
    </row>
    <row r="56" spans="1:5" ht="15.75">
      <c r="A56" s="20"/>
      <c r="B56" s="22"/>
      <c r="C56" s="23"/>
      <c r="D56" s="21"/>
      <c r="E56" s="21"/>
    </row>
    <row r="57" spans="1:5" ht="15.75">
      <c r="A57" s="20"/>
      <c r="B57" s="22"/>
      <c r="C57" s="23"/>
      <c r="D57" s="21"/>
      <c r="E57" s="21"/>
    </row>
    <row r="58" spans="1:5" ht="15.75">
      <c r="A58" s="20"/>
      <c r="B58" s="22"/>
      <c r="C58" s="23"/>
      <c r="D58" s="21"/>
      <c r="E58" s="21"/>
    </row>
    <row r="59" spans="1:5" ht="15.75">
      <c r="A59" s="20"/>
      <c r="B59" s="22"/>
      <c r="C59" s="23"/>
      <c r="D59" s="21"/>
      <c r="E59" s="21"/>
    </row>
    <row r="60" spans="1:5" ht="15.75">
      <c r="A60" s="20"/>
      <c r="B60" s="22"/>
      <c r="C60" s="23"/>
      <c r="D60" s="21"/>
      <c r="E60" s="21"/>
    </row>
    <row r="61" spans="1:5" ht="15.75">
      <c r="A61" s="20"/>
      <c r="B61" s="22"/>
      <c r="C61" s="23"/>
      <c r="D61" s="21"/>
      <c r="E61" s="21"/>
    </row>
    <row r="62" spans="1:5" ht="15.75">
      <c r="A62" s="20"/>
      <c r="B62" s="22"/>
      <c r="C62" s="23"/>
      <c r="D62" s="21"/>
      <c r="E62" s="21"/>
    </row>
    <row r="63" spans="1:5" s="4" customFormat="1" ht="15.75">
      <c r="A63" s="20"/>
      <c r="B63" s="22"/>
      <c r="C63" s="23"/>
      <c r="D63" s="21"/>
      <c r="E63" s="21"/>
    </row>
    <row r="64" spans="1:5" ht="15.75">
      <c r="A64" s="28"/>
      <c r="B64" s="22"/>
      <c r="C64" s="23"/>
      <c r="D64" s="21"/>
      <c r="E64" s="21"/>
    </row>
    <row r="65" spans="1:5" ht="15">
      <c r="A65" s="28"/>
      <c r="B65" s="29"/>
      <c r="C65" s="30"/>
      <c r="D65" s="31"/>
      <c r="E65" s="31"/>
    </row>
    <row r="66" spans="1:5" s="4" customFormat="1" ht="15.75" hidden="1">
      <c r="A66" s="28"/>
      <c r="B66" s="32"/>
      <c r="C66" s="26"/>
      <c r="D66" s="33"/>
      <c r="E66" s="33"/>
    </row>
    <row r="67" spans="1:5" ht="15" hidden="1">
      <c r="A67" s="28"/>
      <c r="B67" s="34"/>
      <c r="C67" s="30"/>
      <c r="D67" s="31"/>
      <c r="E67" s="31"/>
    </row>
    <row r="68" spans="1:5" ht="15" hidden="1">
      <c r="A68" s="28"/>
      <c r="B68" s="34"/>
      <c r="C68" s="30"/>
      <c r="D68" s="31"/>
      <c r="E68" s="31"/>
    </row>
    <row r="69" spans="1:5" ht="15" hidden="1">
      <c r="A69" s="28"/>
      <c r="B69" s="34"/>
      <c r="C69" s="30"/>
      <c r="D69" s="31"/>
      <c r="E69" s="31"/>
    </row>
    <row r="70" spans="1:5" ht="15" hidden="1">
      <c r="A70" s="28"/>
      <c r="B70" s="34"/>
      <c r="C70" s="30"/>
      <c r="D70" s="31"/>
      <c r="E70" s="31"/>
    </row>
    <row r="71" spans="1:5" ht="15.75" hidden="1">
      <c r="A71" s="28"/>
      <c r="B71" s="34"/>
      <c r="C71" s="26"/>
      <c r="D71" s="33"/>
      <c r="E71" s="33"/>
    </row>
    <row r="72" spans="1:5" s="1" customFormat="1" ht="33" customHeight="1">
      <c r="A72" s="28"/>
      <c r="B72" s="214"/>
      <c r="C72" s="215"/>
      <c r="D72" s="215"/>
      <c r="E72" s="86"/>
    </row>
    <row r="73" spans="1:5" s="1" customFormat="1" ht="24" customHeight="1">
      <c r="A73" s="28"/>
      <c r="B73" s="214"/>
      <c r="C73" s="215"/>
      <c r="D73" s="215"/>
      <c r="E73" s="86"/>
    </row>
    <row r="74" spans="1:5" s="1" customFormat="1" ht="15">
      <c r="A74" s="2"/>
      <c r="D74" s="5"/>
      <c r="E74" s="5"/>
    </row>
    <row r="75" spans="1:5" s="1" customFormat="1" ht="15">
      <c r="A75" s="2"/>
      <c r="D75" s="5"/>
      <c r="E75" s="5"/>
    </row>
    <row r="76" spans="1:5" s="1" customFormat="1" ht="15">
      <c r="A76" s="2"/>
      <c r="D76" s="5"/>
      <c r="E76" s="5"/>
    </row>
    <row r="77" spans="1:5" s="1" customFormat="1" ht="15">
      <c r="A77" s="2"/>
      <c r="D77" s="5"/>
      <c r="E77" s="5"/>
    </row>
    <row r="78" spans="1:5" s="1" customFormat="1" ht="15">
      <c r="A78" s="2"/>
      <c r="D78" s="5"/>
      <c r="E78" s="5"/>
    </row>
    <row r="79" spans="1:5" s="1" customFormat="1" ht="15">
      <c r="A79" s="2"/>
      <c r="D79" s="5"/>
      <c r="E79" s="5"/>
    </row>
    <row r="80" spans="1:5" s="1" customFormat="1" ht="15">
      <c r="A80" s="2"/>
      <c r="D80" s="5"/>
      <c r="E80" s="5"/>
    </row>
    <row r="81" spans="1:5" s="1" customFormat="1" ht="15">
      <c r="A81" s="2"/>
      <c r="D81" s="5"/>
      <c r="E81" s="5"/>
    </row>
    <row r="82" spans="1:5" s="1" customFormat="1" ht="15">
      <c r="A82" s="2"/>
      <c r="D82" s="5"/>
      <c r="E82" s="5"/>
    </row>
    <row r="83" spans="1:5" s="1" customFormat="1" ht="15">
      <c r="A83" s="2"/>
      <c r="D83" s="5"/>
      <c r="E83" s="5"/>
    </row>
    <row r="84" spans="1:5" s="1" customFormat="1" ht="15">
      <c r="A84" s="2"/>
      <c r="D84" s="5"/>
      <c r="E84" s="5"/>
    </row>
    <row r="85" spans="1:5" s="1" customFormat="1" ht="15">
      <c r="A85" s="2"/>
      <c r="D85" s="5"/>
      <c r="E85" s="5"/>
    </row>
    <row r="86" spans="1:5" s="1" customFormat="1" ht="15">
      <c r="A86" s="2"/>
      <c r="D86" s="5"/>
      <c r="E86" s="5"/>
    </row>
    <row r="87" spans="1:5" s="1" customFormat="1" ht="15">
      <c r="A87" s="2"/>
      <c r="D87" s="5"/>
      <c r="E87" s="5"/>
    </row>
    <row r="88" spans="1:5" s="1" customFormat="1" ht="15">
      <c r="A88" s="2"/>
      <c r="C88" s="6"/>
      <c r="D88" s="5"/>
      <c r="E88" s="5"/>
    </row>
    <row r="89" spans="1:5" s="1" customFormat="1" ht="15">
      <c r="A89" s="2"/>
      <c r="D89" s="5"/>
      <c r="E89" s="5"/>
    </row>
    <row r="90" spans="1:5" s="1" customFormat="1" ht="15">
      <c r="A90" s="2"/>
      <c r="D90" s="5"/>
      <c r="E90" s="5"/>
    </row>
    <row r="91" spans="1:5" s="1" customFormat="1" ht="15">
      <c r="A91" s="2"/>
      <c r="D91" s="5"/>
      <c r="E91" s="5"/>
    </row>
    <row r="92" spans="1:5" s="1" customFormat="1" ht="15">
      <c r="A92" s="2"/>
      <c r="D92" s="5"/>
      <c r="E92" s="5"/>
    </row>
    <row r="93" spans="1:5" s="1" customFormat="1" ht="15">
      <c r="A93" s="2"/>
      <c r="D93" s="5"/>
      <c r="E93" s="5"/>
    </row>
    <row r="94" spans="1:5" s="1" customFormat="1" ht="15">
      <c r="A94" s="2"/>
      <c r="D94" s="5"/>
      <c r="E94" s="5"/>
    </row>
    <row r="95" spans="1:5" s="1" customFormat="1" ht="15">
      <c r="A95" s="2"/>
      <c r="D95" s="5"/>
      <c r="E95" s="5"/>
    </row>
    <row r="96" spans="1:5" s="1" customFormat="1" ht="15">
      <c r="A96" s="2"/>
      <c r="D96" s="5"/>
      <c r="E96" s="5"/>
    </row>
    <row r="97" spans="1:5" s="1" customFormat="1" ht="15">
      <c r="A97" s="2"/>
      <c r="D97" s="5"/>
      <c r="E97" s="5"/>
    </row>
    <row r="98" spans="1:5" s="1" customFormat="1" ht="15">
      <c r="A98" s="2"/>
      <c r="D98" s="5"/>
      <c r="E98" s="5"/>
    </row>
    <row r="99" spans="1:5" s="1" customFormat="1" ht="15">
      <c r="A99" s="2"/>
      <c r="D99" s="5"/>
      <c r="E99" s="5"/>
    </row>
    <row r="100" spans="1:5" s="1" customFormat="1" ht="15">
      <c r="A100" s="2"/>
      <c r="D100" s="5"/>
      <c r="E100" s="5"/>
    </row>
    <row r="101" spans="1:5" s="1" customFormat="1" ht="15">
      <c r="A101" s="2"/>
      <c r="D101" s="5"/>
      <c r="E101" s="5"/>
    </row>
    <row r="102" spans="1:5" s="1" customFormat="1" ht="15">
      <c r="A102" s="2"/>
      <c r="D102" s="5"/>
      <c r="E102" s="5"/>
    </row>
    <row r="103" spans="1:5" s="1" customFormat="1" ht="15">
      <c r="A103" s="2"/>
      <c r="D103" s="5"/>
      <c r="E103" s="5"/>
    </row>
    <row r="104" spans="1:5" s="1" customFormat="1" ht="15">
      <c r="A104" s="2"/>
      <c r="D104" s="5"/>
      <c r="E104" s="5"/>
    </row>
    <row r="105" spans="1:5" s="1" customFormat="1" ht="15">
      <c r="A105" s="2"/>
      <c r="D105" s="5"/>
      <c r="E105" s="5"/>
    </row>
    <row r="106" spans="1:5" s="1" customFormat="1" ht="15">
      <c r="A106" s="2"/>
      <c r="D106" s="5"/>
      <c r="E106" s="5"/>
    </row>
    <row r="107" spans="1:5" s="1" customFormat="1" ht="15">
      <c r="A107" s="2"/>
      <c r="D107" s="5"/>
      <c r="E107" s="5"/>
    </row>
    <row r="108" spans="1:5" s="1" customFormat="1" ht="15">
      <c r="A108" s="2"/>
      <c r="D108" s="5"/>
      <c r="E108" s="5"/>
    </row>
    <row r="109" spans="1:5" s="1" customFormat="1" ht="15">
      <c r="A109" s="2"/>
      <c r="D109" s="5"/>
      <c r="E109" s="5"/>
    </row>
    <row r="110" spans="1:5" s="1" customFormat="1" ht="15">
      <c r="A110" s="2"/>
      <c r="D110" s="5"/>
      <c r="E110" s="5"/>
    </row>
  </sheetData>
  <sheetProtection/>
  <mergeCells count="14">
    <mergeCell ref="C11:H11"/>
    <mergeCell ref="C15:H15"/>
    <mergeCell ref="A20:H20"/>
    <mergeCell ref="F12:H12"/>
    <mergeCell ref="J43:P43"/>
    <mergeCell ref="B73:D73"/>
    <mergeCell ref="B72:D72"/>
    <mergeCell ref="J38:N38"/>
    <mergeCell ref="J46:L46"/>
    <mergeCell ref="C1:D9"/>
    <mergeCell ref="A23:B23"/>
    <mergeCell ref="C10:E10"/>
    <mergeCell ref="C13:H13"/>
    <mergeCell ref="C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Ирина В. Красавина</cp:lastModifiedBy>
  <cp:lastPrinted>2024-05-13T12:08:48Z</cp:lastPrinted>
  <dcterms:created xsi:type="dcterms:W3CDTF">1999-03-18T06:53:45Z</dcterms:created>
  <dcterms:modified xsi:type="dcterms:W3CDTF">2024-05-13T12:09:09Z</dcterms:modified>
  <cp:category/>
  <cp:version/>
  <cp:contentType/>
  <cp:contentStatus/>
</cp:coreProperties>
</file>