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<sst xmlns="http://schemas.openxmlformats.org/spreadsheetml/2006/main" count="110" uniqueCount="64">
  <si>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</si>
  <si>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</si>
  <si>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</si>
  <si>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</si>
  <si>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</si>
  <si>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</si>
  <si>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</si>
  <si>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</si>
  <si>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</si>
  <si>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</si>
  <si>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</si>
  <si>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</si>
  <si>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</si>
  <si>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</si>
  <si>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</si>
  <si>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</si>
  <si>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</si>
  <si>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</si>
  <si>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</si>
  <si>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</si>
  <si>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</si>
  <si>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</si>
  <si>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</si>
  <si>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</si>
  <si>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</si>
  <si>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</si>
  <si>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</si>
  <si>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</si>
  <si>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</si>
  <si>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</si>
  <si>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</si>
  <si>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</si>
  <si>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</si>
  <si>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</si>
  <si>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</si>
  <si>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</si>
  <si>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</si>
  <si>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</si>
  <si>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</si>
  <si>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</si>
  <si>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</si>
  <si>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</si>
  <si>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</si>
  <si>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</si>
  <si>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2023 год</t>
  </si>
  <si>
    <t>Дефицит (-) , профицит (+) бюджета городского округа Лыткарино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</si>
  <si>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</si>
  <si>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</si>
  <si>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</si>
  <si>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</si>
  <si>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</si>
  <si>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</si>
  <si>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</si>
  <si>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</si>
  <si>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</si>
  <si>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</si>
  <si>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</si>
  <si>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</si>
  <si>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2024 год</t>
  </si>
  <si>
    <t xml:space="preserve">                                             к бюджету городского округа Лыткарино на 2022 год</t>
  </si>
  <si>
    <t>Источники 
внутреннего финансирования дефицита бюджета городского округа Лыткарино 
на 2022 год и на плановый период 2023 и 2024 годов.</t>
  </si>
  <si>
    <t>( Приложение 7</t>
  </si>
  <si>
    <t xml:space="preserve">                                          и на плановый период 2023 и 2024 годов.)</t>
  </si>
  <si>
    <t xml:space="preserve"> Приложение 6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</si>
</sst>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#,##0.00_ ;[Red]\-#,##0.00_ \ ;\-&quot;_ &quot;"/>
    <numFmt numFmtId="195" formatCode="#,##0.00_ ;[Red]\-#,##0.00_ ;\-&quot;  &quot;"/>
  </numFmts>
  <fonts count="95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32" fillId="3" borderId="0" applyNumberFormat="0" applyBorder="0" applyAlignment="0" applyProtection="0"/>
    <xf numFmtId="0" fontId="72" fillId="4" borderId="0" applyNumberFormat="0" applyBorder="0" applyAlignment="0" applyProtection="0"/>
    <xf numFmtId="0" fontId="32" fillId="5" borderId="0" applyNumberFormat="0" applyBorder="0" applyAlignment="0" applyProtection="0"/>
    <xf numFmtId="0" fontId="72" fillId="6" borderId="0" applyNumberFormat="0" applyBorder="0" applyAlignment="0" applyProtection="0"/>
    <xf numFmtId="0" fontId="32" fillId="7" borderId="0" applyNumberFormat="0" applyBorder="0" applyAlignment="0" applyProtection="0"/>
    <xf numFmtId="0" fontId="72" fillId="8" borderId="0" applyNumberFormat="0" applyBorder="0" applyAlignment="0" applyProtection="0"/>
    <xf numFmtId="0" fontId="32" fillId="9" borderId="0" applyNumberFormat="0" applyBorder="0" applyAlignment="0" applyProtection="0"/>
    <xf numFmtId="0" fontId="72" fillId="10" borderId="0" applyNumberFormat="0" applyBorder="0" applyAlignment="0" applyProtection="0"/>
    <xf numFmtId="0" fontId="32" fillId="11" borderId="0" applyNumberFormat="0" applyBorder="0" applyAlignment="0" applyProtection="0"/>
    <xf numFmtId="0" fontId="72" fillId="12" borderId="0" applyNumberFormat="0" applyBorder="0" applyAlignment="0" applyProtection="0"/>
    <xf numFmtId="0" fontId="32" fillId="7" borderId="0" applyNumberFormat="0" applyBorder="0" applyAlignment="0" applyProtection="0"/>
    <xf numFmtId="0" fontId="72" fillId="13" borderId="0" applyNumberFormat="0" applyBorder="0" applyAlignment="0" applyProtection="0"/>
    <xf numFmtId="0" fontId="32" fillId="11" borderId="0" applyNumberFormat="0" applyBorder="0" applyAlignment="0" applyProtection="0"/>
    <xf numFmtId="0" fontId="72" fillId="14" borderId="0" applyNumberFormat="0" applyBorder="0" applyAlignment="0" applyProtection="0"/>
    <xf numFmtId="0" fontId="32" fillId="5" borderId="0" applyNumberFormat="0" applyBorder="0" applyAlignment="0" applyProtection="0"/>
    <xf numFmtId="0" fontId="72" fillId="15" borderId="0" applyNumberFormat="0" applyBorder="0" applyAlignment="0" applyProtection="0"/>
    <xf numFmtId="0" fontId="32" fillId="16" borderId="0" applyNumberFormat="0" applyBorder="0" applyAlignment="0" applyProtection="0"/>
    <xf numFmtId="0" fontId="72" fillId="17" borderId="0" applyNumberFormat="0" applyBorder="0" applyAlignment="0" applyProtection="0"/>
    <xf numFmtId="0" fontId="32" fillId="18" borderId="0" applyNumberFormat="0" applyBorder="0" applyAlignment="0" applyProtection="0"/>
    <xf numFmtId="0" fontId="72" fillId="19" borderId="0" applyNumberFormat="0" applyBorder="0" applyAlignment="0" applyProtection="0"/>
    <xf numFmtId="0" fontId="32" fillId="11" borderId="0" applyNumberFormat="0" applyBorder="0" applyAlignment="0" applyProtection="0"/>
    <xf numFmtId="0" fontId="72" fillId="20" borderId="0" applyNumberFormat="0" applyBorder="0" applyAlignment="0" applyProtection="0"/>
    <xf numFmtId="0" fontId="32" fillId="7" borderId="0" applyNumberFormat="0" applyBorder="0" applyAlignment="0" applyProtection="0"/>
    <xf numFmtId="0" fontId="73" fillId="21" borderId="0" applyNumberFormat="0" applyBorder="0" applyAlignment="0" applyProtection="0"/>
    <xf numFmtId="0" fontId="33" fillId="11" borderId="0" applyNumberFormat="0" applyBorder="0" applyAlignment="0" applyProtection="0"/>
    <xf numFmtId="0" fontId="73" fillId="22" borderId="0" applyNumberFormat="0" applyBorder="0" applyAlignment="0" applyProtection="0"/>
    <xf numFmtId="0" fontId="33" fillId="23" borderId="0" applyNumberFormat="0" applyBorder="0" applyAlignment="0" applyProtection="0"/>
    <xf numFmtId="0" fontId="73" fillId="24" borderId="0" applyNumberFormat="0" applyBorder="0" applyAlignment="0" applyProtection="0"/>
    <xf numFmtId="0" fontId="33" fillId="25" borderId="0" applyNumberFormat="0" applyBorder="0" applyAlignment="0" applyProtection="0"/>
    <xf numFmtId="0" fontId="73" fillId="26" borderId="0" applyNumberFormat="0" applyBorder="0" applyAlignment="0" applyProtection="0"/>
    <xf numFmtId="0" fontId="33" fillId="18" borderId="0" applyNumberFormat="0" applyBorder="0" applyAlignment="0" applyProtection="0"/>
    <xf numFmtId="0" fontId="73" fillId="27" borderId="0" applyNumberFormat="0" applyBorder="0" applyAlignment="0" applyProtection="0"/>
    <xf numFmtId="0" fontId="33" fillId="11" borderId="0" applyNumberFormat="0" applyBorder="0" applyAlignment="0" applyProtection="0"/>
    <xf numFmtId="0" fontId="73" fillId="28" borderId="0" applyNumberFormat="0" applyBorder="0" applyAlignment="0" applyProtection="0"/>
    <xf numFmtId="0" fontId="33" fillId="5" borderId="0" applyNumberFormat="0" applyBorder="0" applyAlignment="0" applyProtection="0"/>
    <xf numFmtId="0" fontId="73" fillId="29" borderId="0" applyNumberFormat="0" applyBorder="0" applyAlignment="0" applyProtection="0"/>
    <xf numFmtId="0" fontId="33" fillId="30" borderId="0" applyNumberFormat="0" applyBorder="0" applyAlignment="0" applyProtection="0"/>
    <xf numFmtId="0" fontId="73" fillId="31" borderId="0" applyNumberFormat="0" applyBorder="0" applyAlignment="0" applyProtection="0"/>
    <xf numFmtId="0" fontId="33" fillId="23" borderId="0" applyNumberFormat="0" applyBorder="0" applyAlignment="0" applyProtection="0"/>
    <xf numFmtId="0" fontId="73" fillId="32" borderId="0" applyNumberFormat="0" applyBorder="0" applyAlignment="0" applyProtection="0"/>
    <xf numFmtId="0" fontId="33" fillId="25" borderId="0" applyNumberFormat="0" applyBorder="0" applyAlignment="0" applyProtection="0"/>
    <xf numFmtId="0" fontId="73" fillId="33" borderId="0" applyNumberFormat="0" applyBorder="0" applyAlignment="0" applyProtection="0"/>
    <xf numFmtId="0" fontId="33" fillId="34" borderId="0" applyNumberFormat="0" applyBorder="0" applyAlignment="0" applyProtection="0"/>
    <xf numFmtId="0" fontId="73" fillId="35" borderId="0" applyNumberFormat="0" applyBorder="0" applyAlignment="0" applyProtection="0"/>
    <xf numFmtId="0" fontId="33" fillId="36" borderId="0" applyNumberFormat="0" applyBorder="0" applyAlignment="0" applyProtection="0"/>
    <xf numFmtId="0" fontId="73" fillId="37" borderId="0" applyNumberFormat="0" applyBorder="0" applyAlignment="0" applyProtection="0"/>
    <xf numFmtId="0" fontId="33" fillId="38" borderId="0" applyNumberFormat="0" applyBorder="0" applyAlignment="0" applyProtection="0"/>
    <xf numFmtId="0" fontId="74" fillId="39" borderId="1" applyNumberFormat="0" applyAlignment="0" applyProtection="0"/>
    <xf numFmtId="0" fontId="34" fillId="16" borderId="2" applyNumberFormat="0" applyAlignment="0" applyProtection="0"/>
    <xf numFmtId="0" fontId="75" fillId="40" borderId="3" applyNumberFormat="0" applyAlignment="0" applyProtection="0"/>
    <xf numFmtId="0" fontId="35" fillId="41" borderId="4" applyNumberFormat="0" applyAlignment="0" applyProtection="0"/>
    <xf numFmtId="0" fontId="76" fillId="40" borderId="1" applyNumberFormat="0" applyAlignment="0" applyProtection="0"/>
    <xf numFmtId="0" fontId="36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37" fillId="0" borderId="6" applyNumberFormat="0" applyFill="0" applyAlignment="0" applyProtection="0"/>
    <xf numFmtId="0" fontId="78" fillId="0" borderId="7" applyNumberFormat="0" applyFill="0" applyAlignment="0" applyProtection="0"/>
    <xf numFmtId="0" fontId="38" fillId="0" borderId="8" applyNumberFormat="0" applyFill="0" applyAlignment="0" applyProtection="0"/>
    <xf numFmtId="0" fontId="79" fillId="0" borderId="9" applyNumberFormat="0" applyFill="0" applyAlignment="0" applyProtection="0"/>
    <xf numFmtId="0" fontId="3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40" fillId="0" borderId="12" applyNumberFormat="0" applyFill="0" applyAlignment="0" applyProtection="0"/>
    <xf numFmtId="0" fontId="81" fillId="42" borderId="13" applyNumberFormat="0" applyAlignment="0" applyProtection="0"/>
    <xf numFmtId="0" fontId="41" fillId="43" borderId="14" applyNumberFormat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84" fillId="45" borderId="0" applyNumberFormat="0" applyBorder="0" applyAlignment="0" applyProtection="0"/>
    <xf numFmtId="0" fontId="4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4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01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 wrapText="1"/>
    </xf>
    <xf numFmtId="172" fontId="7" fillId="0" borderId="2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9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21" xfId="0" applyNumberFormat="1" applyFont="1" applyBorder="1" applyAlignment="1">
      <alignment wrapText="1"/>
    </xf>
    <xf numFmtId="172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2" fontId="18" fillId="0" borderId="19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9" xfId="0" applyNumberFormat="1" applyFont="1" applyBorder="1" applyAlignment="1">
      <alignment horizontal="left" wrapText="1"/>
    </xf>
    <xf numFmtId="172" fontId="18" fillId="0" borderId="24" xfId="0" applyNumberFormat="1" applyFont="1" applyBorder="1" applyAlignment="1">
      <alignment horizontal="right" wrapText="1"/>
    </xf>
    <xf numFmtId="172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2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26" xfId="0" applyNumberFormat="1" applyFont="1" applyBorder="1" applyAlignment="1">
      <alignment wrapText="1"/>
    </xf>
    <xf numFmtId="172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9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wrapText="1"/>
    </xf>
    <xf numFmtId="172" fontId="10" fillId="0" borderId="30" xfId="0" applyNumberFormat="1" applyFont="1" applyBorder="1" applyAlignment="1">
      <alignment horizontal="right" vertical="center" wrapText="1"/>
    </xf>
    <xf numFmtId="172" fontId="9" fillId="0" borderId="30" xfId="0" applyNumberFormat="1" applyFont="1" applyBorder="1" applyAlignment="1">
      <alignment horizontal="right" vertical="center" wrapText="1"/>
    </xf>
    <xf numFmtId="172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22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8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173" fontId="10" fillId="0" borderId="29" xfId="94" applyNumberFormat="1" applyFont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94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0" fillId="0" borderId="37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35" xfId="0" applyNumberFormat="1" applyFont="1" applyBorder="1" applyAlignment="1">
      <alignment vertical="center" wrapText="1"/>
    </xf>
    <xf numFmtId="172" fontId="9" fillId="0" borderId="35" xfId="0" applyNumberFormat="1" applyFont="1" applyBorder="1" applyAlignment="1">
      <alignment vertical="center" wrapText="1"/>
    </xf>
    <xf numFmtId="173" fontId="10" fillId="0" borderId="37" xfId="94" applyNumberFormat="1" applyFont="1" applyBorder="1" applyAlignment="1">
      <alignment horizontal="center" vertical="center" wrapText="1"/>
    </xf>
    <xf numFmtId="172" fontId="10" fillId="0" borderId="38" xfId="0" applyNumberFormat="1" applyFont="1" applyBorder="1" applyAlignment="1">
      <alignment horizontal="center" vertical="center" wrapText="1"/>
    </xf>
    <xf numFmtId="173" fontId="4" fillId="0" borderId="39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wrapText="1"/>
    </xf>
    <xf numFmtId="0" fontId="91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wrapText="1"/>
    </xf>
    <xf numFmtId="172" fontId="2" fillId="0" borderId="19" xfId="0" applyNumberFormat="1" applyFont="1" applyBorder="1" applyAlignment="1">
      <alignment horizontal="left" wrapText="1"/>
    </xf>
    <xf numFmtId="49" fontId="19" fillId="0" borderId="40" xfId="0" applyNumberFormat="1" applyFont="1" applyBorder="1" applyAlignment="1">
      <alignment horizontal="right"/>
    </xf>
    <xf numFmtId="172" fontId="19" fillId="0" borderId="41" xfId="0" applyNumberFormat="1" applyFont="1" applyBorder="1" applyAlignment="1">
      <alignment horizontal="left" wrapText="1"/>
    </xf>
    <xf numFmtId="172" fontId="9" fillId="0" borderId="42" xfId="0" applyNumberFormat="1" applyFont="1" applyBorder="1" applyAlignment="1">
      <alignment vertical="center" wrapText="1"/>
    </xf>
    <xf numFmtId="49" fontId="10" fillId="8" borderId="33" xfId="0" applyNumberFormat="1" applyFont="1" applyFill="1" applyBorder="1" applyAlignment="1">
      <alignment horizontal="center" vertical="center" wrapText="1"/>
    </xf>
    <xf numFmtId="172" fontId="10" fillId="8" borderId="43" xfId="0" applyNumberFormat="1" applyFont="1" applyFill="1" applyBorder="1" applyAlignment="1">
      <alignment horizontal="center" vertical="center" wrapText="1"/>
    </xf>
    <xf numFmtId="173" fontId="10" fillId="0" borderId="23" xfId="94" applyNumberFormat="1" applyFont="1" applyBorder="1" applyAlignment="1">
      <alignment horizontal="center" vertical="center" wrapText="1"/>
    </xf>
    <xf numFmtId="172" fontId="10" fillId="8" borderId="23" xfId="0" applyNumberFormat="1" applyFont="1" applyFill="1" applyBorder="1" applyAlignment="1">
      <alignment horizontal="right" vertical="top" wrapText="1"/>
    </xf>
    <xf numFmtId="172" fontId="10" fillId="8" borderId="23" xfId="0" applyNumberFormat="1" applyFont="1" applyFill="1" applyBorder="1" applyAlignment="1">
      <alignment horizontal="right" vertical="center" wrapText="1"/>
    </xf>
    <xf numFmtId="172" fontId="9" fillId="8" borderId="23" xfId="0" applyNumberFormat="1" applyFont="1" applyFill="1" applyBorder="1" applyAlignment="1">
      <alignment horizontal="right" vertical="center" wrapText="1"/>
    </xf>
    <xf numFmtId="172" fontId="9" fillId="8" borderId="40" xfId="0" applyNumberFormat="1" applyFont="1" applyFill="1" applyBorder="1" applyAlignment="1">
      <alignment horizontal="right" vertical="center" wrapText="1"/>
    </xf>
    <xf numFmtId="172" fontId="9" fillId="49" borderId="35" xfId="0" applyNumberFormat="1" applyFont="1" applyFill="1" applyBorder="1" applyAlignment="1">
      <alignment horizontal="right" vertical="center" wrapText="1"/>
    </xf>
    <xf numFmtId="172" fontId="9" fillId="8" borderId="44" xfId="0" applyNumberFormat="1" applyFont="1" applyFill="1" applyBorder="1" applyAlignment="1">
      <alignment horizontal="right" vertical="center" wrapText="1"/>
    </xf>
    <xf numFmtId="172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172" fontId="10" fillId="0" borderId="47" xfId="0" applyNumberFormat="1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4" fontId="0" fillId="0" borderId="0" xfId="94" applyNumberFormat="1" applyFont="1" applyBorder="1" applyAlignment="1">
      <alignment horizontal="center" vertical="center" wrapText="1"/>
    </xf>
    <xf numFmtId="172" fontId="10" fillId="0" borderId="37" xfId="0" applyNumberFormat="1" applyFont="1" applyFill="1" applyBorder="1" applyAlignment="1">
      <alignment horizontal="center" vertical="center" wrapText="1"/>
    </xf>
    <xf numFmtId="172" fontId="10" fillId="0" borderId="45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 wrapText="1"/>
    </xf>
    <xf numFmtId="172" fontId="9" fillId="0" borderId="48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2" fontId="9" fillId="0" borderId="39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horizontal="left" wrapText="1" indent="1"/>
    </xf>
    <xf numFmtId="49" fontId="7" fillId="0" borderId="24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wrapText="1"/>
    </xf>
    <xf numFmtId="172" fontId="10" fillId="0" borderId="35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right"/>
    </xf>
    <xf numFmtId="172" fontId="9" fillId="0" borderId="35" xfId="0" applyNumberFormat="1" applyFont="1" applyFill="1" applyBorder="1" applyAlignment="1">
      <alignment vertical="center" wrapText="1"/>
    </xf>
    <xf numFmtId="49" fontId="19" fillId="0" borderId="28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wrapText="1"/>
    </xf>
    <xf numFmtId="172" fontId="9" fillId="0" borderId="49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2" fontId="9" fillId="0" borderId="5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172" fontId="92" fillId="0" borderId="0" xfId="0" applyNumberFormat="1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93" fillId="0" borderId="0" xfId="0" applyNumberFormat="1" applyFont="1" applyBorder="1" applyAlignment="1">
      <alignment wrapText="1"/>
    </xf>
    <xf numFmtId="0" fontId="94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33" xfId="0" applyNumberFormat="1" applyFont="1" applyBorder="1" applyAlignment="1">
      <alignment horizontal="center" vertical="center" wrapText="1"/>
    </xf>
    <xf numFmtId="172" fontId="10" fillId="0" borderId="4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81" t="s">
        <v>38</v>
      </c>
      <c r="D1" s="182"/>
      <c r="E1" s="87"/>
      <c r="F1" s="87"/>
    </row>
    <row r="2" spans="3:6" ht="15" customHeight="1" hidden="1">
      <c r="C2" s="182"/>
      <c r="D2" s="182"/>
      <c r="E2" s="87"/>
      <c r="F2" s="87"/>
    </row>
    <row r="3" spans="3:6" ht="15" customHeight="1" hidden="1">
      <c r="C3" s="182"/>
      <c r="D3" s="182"/>
      <c r="E3" s="87"/>
      <c r="F3" s="87"/>
    </row>
    <row r="4" spans="3:6" ht="15" customHeight="1" hidden="1">
      <c r="C4" s="182"/>
      <c r="D4" s="182"/>
      <c r="E4" s="87"/>
      <c r="F4" s="87"/>
    </row>
    <row r="5" spans="3:6" ht="15" customHeight="1" hidden="1">
      <c r="C5" s="182"/>
      <c r="D5" s="182"/>
      <c r="E5" s="87"/>
      <c r="F5" s="87"/>
    </row>
    <row r="6" spans="3:6" ht="15" customHeight="1" hidden="1">
      <c r="C6" s="182"/>
      <c r="D6" s="182"/>
      <c r="E6" s="87"/>
      <c r="F6" s="87"/>
    </row>
    <row r="7" spans="3:6" ht="15" customHeight="1" hidden="1">
      <c r="C7" s="182"/>
      <c r="D7" s="182"/>
      <c r="E7" s="87"/>
      <c r="F7" s="87"/>
    </row>
    <row r="8" spans="3:6" ht="15" customHeight="1" hidden="1">
      <c r="C8" s="182"/>
      <c r="D8" s="182"/>
      <c r="E8" s="87"/>
      <c r="F8" s="87"/>
    </row>
    <row r="9" spans="3:6" ht="15" customHeight="1" hidden="1">
      <c r="C9" s="182"/>
      <c r="D9" s="182"/>
      <c r="E9" s="87"/>
      <c r="F9" s="87"/>
    </row>
    <row r="10" spans="3:6" ht="68.25" customHeight="1">
      <c r="C10" s="182"/>
      <c r="D10" s="182"/>
      <c r="E10" s="87"/>
      <c r="F10" s="87"/>
    </row>
    <row r="11" spans="1:7" ht="17.25">
      <c r="A11" s="17"/>
      <c r="B11" s="17"/>
      <c r="C11" s="183" t="s">
        <v>36</v>
      </c>
      <c r="D11" s="184"/>
      <c r="E11" s="88"/>
      <c r="F11" s="88"/>
      <c r="G11" s="61"/>
    </row>
    <row r="12" spans="1:7" ht="17.25">
      <c r="A12" s="17"/>
      <c r="B12" s="17"/>
      <c r="C12" s="183" t="s">
        <v>35</v>
      </c>
      <c r="D12" s="184"/>
      <c r="E12" s="88"/>
      <c r="F12" s="88"/>
      <c r="G12" s="62"/>
    </row>
    <row r="13" spans="1:7" ht="17.25">
      <c r="A13" s="17"/>
      <c r="B13" s="17"/>
      <c r="C13" s="183" t="s">
        <v>37</v>
      </c>
      <c r="D13" s="184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87" t="s">
        <v>34</v>
      </c>
      <c r="B18" s="187"/>
      <c r="C18" s="187"/>
      <c r="D18" s="187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85" t="s">
        <v>18</v>
      </c>
      <c r="B21" s="186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79"/>
      <c r="H30" s="180"/>
      <c r="I30" s="180"/>
      <c r="J30" s="180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75"/>
      <c r="H31" s="176"/>
      <c r="I31" s="176"/>
      <c r="J31" s="176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77"/>
      <c r="H32" s="178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69"/>
      <c r="H33" s="170"/>
      <c r="I33" s="171"/>
      <c r="J33" s="172"/>
      <c r="K33" s="172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73"/>
      <c r="C59" s="174"/>
      <c r="D59" s="174"/>
      <c r="E59" s="86"/>
      <c r="F59" s="86"/>
    </row>
    <row r="60" spans="1:6" s="1" customFormat="1" ht="24" customHeight="1">
      <c r="A60" s="28"/>
      <c r="B60" s="173"/>
      <c r="C60" s="174"/>
      <c r="D60" s="174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82" zoomScaleSheetLayoutView="82" zoomScalePageLayoutView="0" workbookViewId="0" topLeftCell="A11">
      <selection activeCell="C18" sqref="C18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5" width="17.50390625" style="3" customWidth="1"/>
    <col min="6" max="7" width="17.125" style="2" customWidth="1"/>
    <col min="8" max="8" width="19.875" style="2" customWidth="1"/>
    <col min="9" max="9" width="6.50390625" style="2" customWidth="1"/>
    <col min="10" max="10" width="11.25390625" style="2" customWidth="1"/>
    <col min="11" max="11" width="10.50390625" style="2" bestFit="1" customWidth="1"/>
    <col min="12" max="12" width="9.125" style="2" bestFit="1" customWidth="1"/>
    <col min="13" max="13" width="8.125" style="2" bestFit="1" customWidth="1"/>
    <col min="14" max="14" width="10.00390625" style="2" bestFit="1" customWidth="1"/>
    <col min="15" max="16384" width="6.50390625" style="2" customWidth="1"/>
  </cols>
  <sheetData>
    <row r="1" spans="3:5" ht="15.75" customHeight="1" hidden="1">
      <c r="C1" s="181" t="s">
        <v>38</v>
      </c>
      <c r="D1" s="182"/>
      <c r="E1" s="87"/>
    </row>
    <row r="2" spans="3:5" ht="15" customHeight="1" hidden="1">
      <c r="C2" s="182"/>
      <c r="D2" s="182"/>
      <c r="E2" s="87"/>
    </row>
    <row r="3" spans="3:5" ht="15" customHeight="1" hidden="1">
      <c r="C3" s="182"/>
      <c r="D3" s="182"/>
      <c r="E3" s="87"/>
    </row>
    <row r="4" spans="3:5" ht="15" customHeight="1" hidden="1">
      <c r="C4" s="182"/>
      <c r="D4" s="182"/>
      <c r="E4" s="87"/>
    </row>
    <row r="5" spans="3:5" ht="15" customHeight="1" hidden="1">
      <c r="C5" s="182"/>
      <c r="D5" s="182"/>
      <c r="E5" s="87"/>
    </row>
    <row r="6" spans="3:5" ht="15" customHeight="1" hidden="1">
      <c r="C6" s="182"/>
      <c r="D6" s="182"/>
      <c r="E6" s="87"/>
    </row>
    <row r="7" spans="3:5" ht="15" customHeight="1" hidden="1">
      <c r="C7" s="182"/>
      <c r="D7" s="182"/>
      <c r="E7" s="87"/>
    </row>
    <row r="8" spans="3:5" ht="15" customHeight="1" hidden="1">
      <c r="C8" s="182"/>
      <c r="D8" s="182"/>
      <c r="E8" s="87"/>
    </row>
    <row r="9" spans="3:5" ht="15" customHeight="1" hidden="1">
      <c r="C9" s="182"/>
      <c r="D9" s="182"/>
      <c r="E9" s="87"/>
    </row>
    <row r="10" spans="3:5" ht="73.5" customHeight="1" hidden="1">
      <c r="C10" s="194" t="s">
        <v>43</v>
      </c>
      <c r="D10" s="195"/>
      <c r="E10" s="195"/>
    </row>
    <row r="11" spans="3:7" ht="73.5" customHeight="1">
      <c r="C11" s="200" t="s">
        <v>63</v>
      </c>
      <c r="D11" s="198"/>
      <c r="E11" s="198"/>
      <c r="F11" s="198"/>
      <c r="G11" s="198"/>
    </row>
    <row r="12" spans="1:7" ht="33" customHeight="1">
      <c r="A12" s="17"/>
      <c r="B12" s="17"/>
      <c r="C12" s="196" t="s">
        <v>61</v>
      </c>
      <c r="D12" s="197"/>
      <c r="E12" s="197"/>
      <c r="F12" s="198"/>
      <c r="G12" s="199"/>
    </row>
    <row r="13" spans="1:7" ht="16.5">
      <c r="A13" s="17"/>
      <c r="B13" s="17"/>
      <c r="C13" s="196" t="s">
        <v>59</v>
      </c>
      <c r="D13" s="197"/>
      <c r="E13" s="197"/>
      <c r="F13" s="198"/>
      <c r="G13" s="199"/>
    </row>
    <row r="14" spans="1:7" ht="16.5">
      <c r="A14" s="17"/>
      <c r="B14" s="17"/>
      <c r="C14" s="196" t="s">
        <v>62</v>
      </c>
      <c r="D14" s="197"/>
      <c r="E14" s="197"/>
      <c r="F14" s="197"/>
      <c r="G14" s="199"/>
    </row>
    <row r="15" spans="1:5" ht="15">
      <c r="A15" s="17"/>
      <c r="B15" s="17"/>
      <c r="C15" s="9"/>
      <c r="D15" s="17"/>
      <c r="E15" s="17"/>
    </row>
    <row r="16" spans="1:5" ht="15">
      <c r="A16" s="17"/>
      <c r="B16" s="17"/>
      <c r="C16" s="9"/>
      <c r="D16" s="18"/>
      <c r="E16" s="18"/>
    </row>
    <row r="17" spans="1:5" ht="15">
      <c r="A17" s="17"/>
      <c r="B17" s="17"/>
      <c r="C17" s="9"/>
      <c r="D17" s="18"/>
      <c r="E17" s="18"/>
    </row>
    <row r="18" spans="1:5" ht="30" customHeight="1">
      <c r="A18" s="17"/>
      <c r="B18" s="17"/>
      <c r="C18" s="9"/>
      <c r="D18" s="18"/>
      <c r="E18" s="18"/>
    </row>
    <row r="19" spans="1:8" ht="66.75" customHeight="1">
      <c r="A19" s="191" t="s">
        <v>60</v>
      </c>
      <c r="B19" s="192"/>
      <c r="C19" s="192"/>
      <c r="D19" s="192"/>
      <c r="E19" s="192"/>
      <c r="F19" s="192"/>
      <c r="G19" s="193"/>
      <c r="H19" s="100"/>
    </row>
    <row r="20" spans="1:5" ht="15">
      <c r="A20" s="17"/>
      <c r="B20" s="17"/>
      <c r="C20" s="10"/>
      <c r="D20" s="11"/>
      <c r="E20" s="11"/>
    </row>
    <row r="21" spans="1:8" ht="15.75" thickBot="1">
      <c r="A21" s="17"/>
      <c r="B21" s="17"/>
      <c r="C21" s="19"/>
      <c r="D21" s="41"/>
      <c r="F21" s="41"/>
      <c r="G21" s="41"/>
      <c r="H21" s="117"/>
    </row>
    <row r="22" spans="1:8" ht="26.25" customHeight="1" thickBot="1">
      <c r="A22" s="185" t="s">
        <v>18</v>
      </c>
      <c r="B22" s="186"/>
      <c r="C22" s="104" t="s">
        <v>19</v>
      </c>
      <c r="D22" s="131" t="s">
        <v>41</v>
      </c>
      <c r="E22" s="107" t="s">
        <v>42</v>
      </c>
      <c r="F22" s="141" t="s">
        <v>44</v>
      </c>
      <c r="G22" s="107" t="s">
        <v>58</v>
      </c>
      <c r="H22" s="101"/>
    </row>
    <row r="23" spans="1:14" s="4" customFormat="1" ht="42.75" customHeight="1">
      <c r="A23" s="35"/>
      <c r="B23" s="99"/>
      <c r="C23" s="105" t="s">
        <v>45</v>
      </c>
      <c r="D23" s="132">
        <f>D26*-1</f>
        <v>-72343.1000000001</v>
      </c>
      <c r="E23" s="108">
        <f>E26*-1</f>
        <v>-6018.0999999996275</v>
      </c>
      <c r="F23" s="142">
        <f>F26*-1</f>
        <v>1300</v>
      </c>
      <c r="G23" s="121">
        <f>G26*-1</f>
        <v>2250</v>
      </c>
      <c r="H23" s="102"/>
      <c r="K23" s="58"/>
      <c r="L23" s="58"/>
      <c r="M23" s="58"/>
      <c r="N23" s="58"/>
    </row>
    <row r="24" spans="1:8" s="4" customFormat="1" ht="66.75" customHeight="1">
      <c r="A24" s="35"/>
      <c r="B24" s="13"/>
      <c r="C24" s="118" t="s">
        <v>32</v>
      </c>
      <c r="D24" s="133">
        <f>D27/(809752.2)</f>
        <v>0.08304886359061452</v>
      </c>
      <c r="E24" s="120"/>
      <c r="F24" s="143"/>
      <c r="G24" s="122"/>
      <c r="H24" s="80"/>
    </row>
    <row r="25" spans="1:8" s="4" customFormat="1" ht="12" customHeight="1">
      <c r="A25" s="35"/>
      <c r="B25" s="14"/>
      <c r="C25" s="106"/>
      <c r="D25" s="134"/>
      <c r="E25" s="115"/>
      <c r="F25" s="140"/>
      <c r="G25" s="115"/>
      <c r="H25" s="59"/>
    </row>
    <row r="26" spans="1:8" ht="42" customHeight="1">
      <c r="A26" s="36"/>
      <c r="B26" s="15"/>
      <c r="C26" s="118" t="s">
        <v>7</v>
      </c>
      <c r="D26" s="135">
        <f>D27+D38+D41</f>
        <v>72343.1000000001</v>
      </c>
      <c r="E26" s="145">
        <f>E27+E32+E38</f>
        <v>6018.0999999996275</v>
      </c>
      <c r="F26" s="145">
        <f>F27+F32+F38</f>
        <v>-1300</v>
      </c>
      <c r="G26" s="145">
        <f>G27+G32+G38</f>
        <v>-2250</v>
      </c>
      <c r="H26" s="60"/>
    </row>
    <row r="27" spans="1:14" ht="41.25" customHeight="1">
      <c r="A27" s="45" t="s">
        <v>17</v>
      </c>
      <c r="B27" s="127" t="s">
        <v>8</v>
      </c>
      <c r="C27" s="118" t="s">
        <v>9</v>
      </c>
      <c r="D27" s="135">
        <f>D28+D30</f>
        <v>67249</v>
      </c>
      <c r="E27" s="145">
        <f>E28+E30</f>
        <v>62968.5</v>
      </c>
      <c r="F27" s="146">
        <f>F28+F30</f>
        <v>62668.399999999994</v>
      </c>
      <c r="G27" s="145">
        <f>G28+G30</f>
        <v>93702.70000000001</v>
      </c>
      <c r="I27" s="54"/>
      <c r="J27" s="55"/>
      <c r="K27" s="56"/>
      <c r="L27" s="56"/>
      <c r="M27" s="56"/>
      <c r="N27" s="56"/>
    </row>
    <row r="28" spans="1:7" ht="52.5" customHeight="1">
      <c r="A28" s="46" t="s">
        <v>17</v>
      </c>
      <c r="B28" s="42" t="s">
        <v>10</v>
      </c>
      <c r="C28" s="116" t="s">
        <v>22</v>
      </c>
      <c r="D28" s="135">
        <f>D29</f>
        <v>374970</v>
      </c>
      <c r="E28" s="145">
        <f>E29</f>
        <v>62968.5</v>
      </c>
      <c r="F28" s="145">
        <f>F29</f>
        <v>125636.9</v>
      </c>
      <c r="G28" s="145">
        <f>G29</f>
        <v>219339.6</v>
      </c>
    </row>
    <row r="29" spans="1:14" ht="59.25" customHeight="1">
      <c r="A29" s="40" t="s">
        <v>21</v>
      </c>
      <c r="B29" s="42" t="s">
        <v>31</v>
      </c>
      <c r="C29" s="119" t="s">
        <v>28</v>
      </c>
      <c r="D29" s="136">
        <f>364842.2+10127.8</f>
        <v>374970</v>
      </c>
      <c r="E29" s="147">
        <f>63968.5-1000</f>
        <v>62968.5</v>
      </c>
      <c r="F29" s="147">
        <f>E29+F32*-1-1300</f>
        <v>125636.9</v>
      </c>
      <c r="G29" s="147">
        <f>F29+G32*-1-2250</f>
        <v>219339.6</v>
      </c>
      <c r="H29" s="144"/>
      <c r="I29" s="103"/>
      <c r="K29" s="56"/>
      <c r="L29" s="56"/>
      <c r="M29" s="56"/>
      <c r="N29" s="56"/>
    </row>
    <row r="30" spans="1:8" ht="54" customHeight="1">
      <c r="A30" s="46" t="s">
        <v>17</v>
      </c>
      <c r="B30" s="42" t="s">
        <v>11</v>
      </c>
      <c r="C30" s="116" t="s">
        <v>23</v>
      </c>
      <c r="D30" s="135">
        <f>D31</f>
        <v>-307721</v>
      </c>
      <c r="E30" s="145">
        <f>E31</f>
        <v>0</v>
      </c>
      <c r="F30" s="146">
        <f>F31</f>
        <v>-62968.5</v>
      </c>
      <c r="G30" s="145">
        <f>G31</f>
        <v>-125636.9</v>
      </c>
      <c r="H30" s="126"/>
    </row>
    <row r="31" spans="1:14" ht="54" customHeight="1">
      <c r="A31" s="128" t="s">
        <v>21</v>
      </c>
      <c r="B31" s="129" t="s">
        <v>1</v>
      </c>
      <c r="C31" s="130" t="s">
        <v>29</v>
      </c>
      <c r="D31" s="137">
        <f>-307721</f>
        <v>-307721</v>
      </c>
      <c r="E31" s="148">
        <v>0</v>
      </c>
      <c r="F31" s="149">
        <f>E27*-1</f>
        <v>-62968.5</v>
      </c>
      <c r="G31" s="150">
        <f>F29*-1</f>
        <v>-125636.9</v>
      </c>
      <c r="H31" s="126"/>
      <c r="I31" s="103"/>
      <c r="J31" s="50"/>
      <c r="K31" s="57"/>
      <c r="L31" s="57"/>
      <c r="M31" s="57"/>
      <c r="N31" s="57"/>
    </row>
    <row r="32" spans="1:14" ht="54" customHeight="1">
      <c r="A32" s="164" t="s">
        <v>21</v>
      </c>
      <c r="B32" s="153" t="s">
        <v>52</v>
      </c>
      <c r="C32" s="154" t="s">
        <v>46</v>
      </c>
      <c r="D32" s="138"/>
      <c r="E32" s="151">
        <f>E33+E36</f>
        <v>-63968.5</v>
      </c>
      <c r="F32" s="145">
        <f>F33+F36</f>
        <v>-63968.399999999994</v>
      </c>
      <c r="G32" s="145">
        <f>G33+G36</f>
        <v>-95952.70000000001</v>
      </c>
      <c r="H32" s="126"/>
      <c r="I32" s="103"/>
      <c r="J32" s="50"/>
      <c r="K32" s="57"/>
      <c r="L32" s="57"/>
      <c r="M32" s="57"/>
      <c r="N32" s="57"/>
    </row>
    <row r="33" spans="1:14" ht="54" customHeight="1">
      <c r="A33" s="164" t="s">
        <v>21</v>
      </c>
      <c r="B33" s="153" t="s">
        <v>53</v>
      </c>
      <c r="C33" s="154" t="s">
        <v>47</v>
      </c>
      <c r="D33" s="138"/>
      <c r="E33" s="147">
        <f aca="true" t="shared" si="0" ref="E33:G34">E34</f>
        <v>0</v>
      </c>
      <c r="F33" s="147">
        <f t="shared" si="0"/>
        <v>0</v>
      </c>
      <c r="G33" s="147">
        <f t="shared" si="0"/>
        <v>0</v>
      </c>
      <c r="H33" s="126"/>
      <c r="I33" s="103"/>
      <c r="J33" s="50"/>
      <c r="K33" s="57"/>
      <c r="L33" s="57"/>
      <c r="M33" s="57"/>
      <c r="N33" s="57"/>
    </row>
    <row r="34" spans="1:14" ht="54" customHeight="1">
      <c r="A34" s="164" t="s">
        <v>21</v>
      </c>
      <c r="B34" s="153" t="s">
        <v>54</v>
      </c>
      <c r="C34" s="154" t="s">
        <v>48</v>
      </c>
      <c r="D34" s="138"/>
      <c r="E34" s="147">
        <f t="shared" si="0"/>
        <v>0</v>
      </c>
      <c r="F34" s="147">
        <f t="shared" si="0"/>
        <v>0</v>
      </c>
      <c r="G34" s="147">
        <f>G35</f>
        <v>0</v>
      </c>
      <c r="H34" s="126"/>
      <c r="I34" s="103"/>
      <c r="J34" s="50"/>
      <c r="K34" s="57"/>
      <c r="L34" s="57"/>
      <c r="M34" s="57"/>
      <c r="N34" s="57"/>
    </row>
    <row r="35" spans="1:14" ht="54" customHeight="1">
      <c r="A35" s="164" t="s">
        <v>21</v>
      </c>
      <c r="B35" s="153" t="s">
        <v>55</v>
      </c>
      <c r="C35" s="155" t="s">
        <v>49</v>
      </c>
      <c r="D35" s="138"/>
      <c r="E35" s="147">
        <v>0</v>
      </c>
      <c r="F35" s="147">
        <v>0</v>
      </c>
      <c r="G35" s="147">
        <v>0</v>
      </c>
      <c r="H35" s="126"/>
      <c r="I35" s="103"/>
      <c r="J35" s="168"/>
      <c r="K35" s="190"/>
      <c r="L35" s="189"/>
      <c r="M35" s="189"/>
      <c r="N35" s="57"/>
    </row>
    <row r="36" spans="1:14" ht="54" customHeight="1">
      <c r="A36" s="164" t="s">
        <v>21</v>
      </c>
      <c r="B36" s="153" t="s">
        <v>56</v>
      </c>
      <c r="C36" s="154" t="s">
        <v>50</v>
      </c>
      <c r="D36" s="138"/>
      <c r="E36" s="151">
        <f>E37</f>
        <v>-63968.5</v>
      </c>
      <c r="F36" s="151">
        <f>F37</f>
        <v>-63968.399999999994</v>
      </c>
      <c r="G36" s="151">
        <f>G37</f>
        <v>-95952.70000000001</v>
      </c>
      <c r="H36" s="126"/>
      <c r="I36" s="103"/>
      <c r="J36" s="50"/>
      <c r="K36" s="57"/>
      <c r="L36" s="57"/>
      <c r="M36" s="57"/>
      <c r="N36" s="57"/>
    </row>
    <row r="37" spans="1:14" ht="54" customHeight="1">
      <c r="A37" s="164" t="s">
        <v>21</v>
      </c>
      <c r="B37" s="153" t="s">
        <v>57</v>
      </c>
      <c r="C37" s="155" t="s">
        <v>51</v>
      </c>
      <c r="D37" s="138"/>
      <c r="E37" s="152">
        <f>-38744.2-25224.3</f>
        <v>-63968.5</v>
      </c>
      <c r="F37" s="152">
        <f>-38744.2-25224.2</f>
        <v>-63968.399999999994</v>
      </c>
      <c r="G37" s="152">
        <f>-58116.3-37836.4</f>
        <v>-95952.70000000001</v>
      </c>
      <c r="H37" s="126"/>
      <c r="I37" s="103"/>
      <c r="J37" s="50"/>
      <c r="K37" s="57"/>
      <c r="L37" s="57"/>
      <c r="M37" s="57"/>
      <c r="N37" s="57"/>
    </row>
    <row r="38" spans="1:16" ht="48" customHeight="1">
      <c r="A38" s="156" t="s">
        <v>17</v>
      </c>
      <c r="B38" s="157" t="s">
        <v>12</v>
      </c>
      <c r="C38" s="158" t="s">
        <v>13</v>
      </c>
      <c r="D38" s="135">
        <f>D40+D39</f>
        <v>5094.100000000093</v>
      </c>
      <c r="E38" s="145">
        <f>E40+E39</f>
        <v>7018.0999999996275</v>
      </c>
      <c r="F38" s="146">
        <f>F40+F39</f>
        <v>0</v>
      </c>
      <c r="G38" s="145">
        <f>G40+G39</f>
        <v>0</v>
      </c>
      <c r="H38" s="165"/>
      <c r="I38" s="166"/>
      <c r="K38" s="166"/>
      <c r="L38" s="188"/>
      <c r="M38" s="189"/>
      <c r="N38" s="189"/>
      <c r="O38" s="189"/>
      <c r="P38" s="189"/>
    </row>
    <row r="39" spans="1:8" ht="52.5" customHeight="1">
      <c r="A39" s="159" t="s">
        <v>17</v>
      </c>
      <c r="B39" s="153" t="s">
        <v>2</v>
      </c>
      <c r="C39" s="160" t="s">
        <v>3</v>
      </c>
      <c r="D39" s="136">
        <f>-1*(1970781.4+D29)</f>
        <v>-2345751.4</v>
      </c>
      <c r="E39" s="147">
        <f>-4253386.4-E28-E35+730.3</f>
        <v>-4315624.600000001</v>
      </c>
      <c r="F39" s="147">
        <f>-2119280.8-F34-F28+0.4</f>
        <v>-2244917.3</v>
      </c>
      <c r="G39" s="147">
        <f>-2196346.2-G34-G28+0.4</f>
        <v>-2415685.4000000004</v>
      </c>
      <c r="H39" s="125"/>
    </row>
    <row r="40" spans="1:10" ht="54" customHeight="1" thickBot="1">
      <c r="A40" s="161" t="s">
        <v>17</v>
      </c>
      <c r="B40" s="162" t="s">
        <v>4</v>
      </c>
      <c r="C40" s="163" t="s">
        <v>5</v>
      </c>
      <c r="D40" s="139">
        <f>2043124.5-D30</f>
        <v>2350845.5</v>
      </c>
      <c r="E40" s="167">
        <f>4252386.4+(E36*-1+E30*-1)+6287.8</f>
        <v>4322642.7</v>
      </c>
      <c r="F40" s="167">
        <f>2117980.8+(F36*-1+F30*-1)-0.4</f>
        <v>2244917.3</v>
      </c>
      <c r="G40" s="167">
        <f>2194096.2+(G36*-1+G30*-1)-0.4</f>
        <v>2415685.4000000004</v>
      </c>
      <c r="H40" s="124"/>
      <c r="I40" s="123"/>
      <c r="J40" s="165"/>
    </row>
    <row r="41" spans="1:14" ht="32.25" customHeight="1">
      <c r="A41" s="109"/>
      <c r="B41" s="110"/>
      <c r="C41" s="111"/>
      <c r="D41" s="93"/>
      <c r="E41" s="93"/>
      <c r="H41" s="70"/>
      <c r="K41" s="57"/>
      <c r="L41" s="57"/>
      <c r="M41" s="57"/>
      <c r="N41" s="57"/>
    </row>
    <row r="42" spans="1:5" ht="33.75" customHeight="1">
      <c r="A42" s="41"/>
      <c r="B42" s="112"/>
      <c r="C42" s="17"/>
      <c r="D42" s="94"/>
      <c r="E42" s="94"/>
    </row>
    <row r="43" spans="1:5" ht="110.25" customHeight="1">
      <c r="A43" s="41"/>
      <c r="B43" s="112"/>
      <c r="C43" s="17"/>
      <c r="D43" s="94"/>
      <c r="E43" s="94"/>
    </row>
    <row r="44" spans="1:5" ht="93" customHeight="1">
      <c r="A44" s="113"/>
      <c r="B44" s="112"/>
      <c r="C44" s="114"/>
      <c r="D44" s="94"/>
      <c r="E44" s="94"/>
    </row>
    <row r="45" spans="1:5" ht="15">
      <c r="A45" s="24"/>
      <c r="B45" s="25"/>
      <c r="C45" s="26"/>
      <c r="D45" s="27"/>
      <c r="E45" s="27"/>
    </row>
    <row r="46" spans="1:5" ht="15">
      <c r="A46" s="20"/>
      <c r="B46" s="22"/>
      <c r="C46" s="23"/>
      <c r="D46" s="21"/>
      <c r="E46" s="21"/>
    </row>
    <row r="47" spans="1:5" ht="15">
      <c r="A47" s="20"/>
      <c r="B47" s="22"/>
      <c r="C47" s="23"/>
      <c r="D47" s="21"/>
      <c r="E47" s="21"/>
    </row>
    <row r="48" spans="1:5" ht="84" customHeight="1">
      <c r="A48" s="20"/>
      <c r="B48" s="22"/>
      <c r="C48" s="23"/>
      <c r="D48" s="21"/>
      <c r="E48" s="21"/>
    </row>
    <row r="49" spans="1:5" ht="15">
      <c r="A49" s="20"/>
      <c r="B49" s="22"/>
      <c r="C49" s="23"/>
      <c r="D49" s="21"/>
      <c r="E49" s="21"/>
    </row>
    <row r="50" spans="1:5" ht="15">
      <c r="A50" s="20"/>
      <c r="B50" s="22"/>
      <c r="C50" s="23"/>
      <c r="D50" s="21"/>
      <c r="E50" s="21"/>
    </row>
    <row r="51" spans="1:5" ht="15">
      <c r="A51" s="20"/>
      <c r="B51" s="22"/>
      <c r="C51" s="23"/>
      <c r="D51" s="21"/>
      <c r="E51" s="21"/>
    </row>
    <row r="52" spans="1:5" ht="15">
      <c r="A52" s="20"/>
      <c r="B52" s="22"/>
      <c r="C52" s="23"/>
      <c r="D52" s="21"/>
      <c r="E52" s="21"/>
    </row>
    <row r="53" spans="1:5" ht="15">
      <c r="A53" s="20"/>
      <c r="B53" s="22"/>
      <c r="C53" s="23"/>
      <c r="D53" s="21"/>
      <c r="E53" s="21"/>
    </row>
    <row r="54" spans="1:5" ht="15">
      <c r="A54" s="20"/>
      <c r="B54" s="22"/>
      <c r="C54" s="23"/>
      <c r="D54" s="21"/>
      <c r="E54" s="21"/>
    </row>
    <row r="55" spans="1:5" ht="15">
      <c r="A55" s="20"/>
      <c r="B55" s="22"/>
      <c r="C55" s="23"/>
      <c r="D55" s="21"/>
      <c r="E55" s="21"/>
    </row>
    <row r="56" spans="1:5" ht="15">
      <c r="A56" s="20"/>
      <c r="B56" s="22"/>
      <c r="C56" s="23"/>
      <c r="D56" s="21"/>
      <c r="E56" s="21"/>
    </row>
    <row r="57" spans="1:5" s="4" customFormat="1" ht="15">
      <c r="A57" s="20"/>
      <c r="B57" s="22"/>
      <c r="C57" s="23"/>
      <c r="D57" s="21"/>
      <c r="E57" s="21"/>
    </row>
    <row r="58" spans="1:5" ht="15">
      <c r="A58" s="28"/>
      <c r="B58" s="22"/>
      <c r="C58" s="23"/>
      <c r="D58" s="21"/>
      <c r="E58" s="21"/>
    </row>
    <row r="59" spans="1:5" ht="13.5">
      <c r="A59" s="28"/>
      <c r="B59" s="29"/>
      <c r="C59" s="30"/>
      <c r="D59" s="31"/>
      <c r="E59" s="31"/>
    </row>
    <row r="60" spans="1:5" s="4" customFormat="1" ht="15" hidden="1">
      <c r="A60" s="28"/>
      <c r="B60" s="32"/>
      <c r="C60" s="26"/>
      <c r="D60" s="33"/>
      <c r="E60" s="33"/>
    </row>
    <row r="61" spans="1:5" ht="13.5" hidden="1">
      <c r="A61" s="28"/>
      <c r="B61" s="34"/>
      <c r="C61" s="30"/>
      <c r="D61" s="31"/>
      <c r="E61" s="31"/>
    </row>
    <row r="62" spans="1:5" ht="13.5" hidden="1">
      <c r="A62" s="28"/>
      <c r="B62" s="34"/>
      <c r="C62" s="30"/>
      <c r="D62" s="31"/>
      <c r="E62" s="31"/>
    </row>
    <row r="63" spans="1:5" ht="13.5" hidden="1">
      <c r="A63" s="28"/>
      <c r="B63" s="34"/>
      <c r="C63" s="30"/>
      <c r="D63" s="31"/>
      <c r="E63" s="31"/>
    </row>
    <row r="64" spans="1:5" ht="13.5" hidden="1">
      <c r="A64" s="28"/>
      <c r="B64" s="34"/>
      <c r="C64" s="30"/>
      <c r="D64" s="31"/>
      <c r="E64" s="31"/>
    </row>
    <row r="65" spans="1:5" ht="15" hidden="1">
      <c r="A65" s="28"/>
      <c r="B65" s="34"/>
      <c r="C65" s="26"/>
      <c r="D65" s="33"/>
      <c r="E65" s="33"/>
    </row>
    <row r="66" spans="1:5" s="1" customFormat="1" ht="33" customHeight="1">
      <c r="A66" s="28"/>
      <c r="B66" s="173"/>
      <c r="C66" s="174"/>
      <c r="D66" s="174"/>
      <c r="E66" s="86"/>
    </row>
    <row r="67" spans="1:5" s="1" customFormat="1" ht="24" customHeight="1">
      <c r="A67" s="28"/>
      <c r="B67" s="173"/>
      <c r="C67" s="174"/>
      <c r="D67" s="174"/>
      <c r="E67" s="86"/>
    </row>
    <row r="68" spans="1:5" s="1" customFormat="1" ht="13.5">
      <c r="A68" s="2"/>
      <c r="D68" s="5"/>
      <c r="E68" s="5"/>
    </row>
    <row r="69" spans="1:5" s="1" customFormat="1" ht="13.5">
      <c r="A69" s="2"/>
      <c r="D69" s="5"/>
      <c r="E69" s="5"/>
    </row>
    <row r="70" spans="1:5" s="1" customFormat="1" ht="13.5">
      <c r="A70" s="2"/>
      <c r="D70" s="5"/>
      <c r="E70" s="5"/>
    </row>
    <row r="71" spans="1:5" s="1" customFormat="1" ht="13.5">
      <c r="A71" s="2"/>
      <c r="D71" s="5"/>
      <c r="E71" s="5"/>
    </row>
    <row r="72" spans="1:5" s="1" customFormat="1" ht="13.5">
      <c r="A72" s="2"/>
      <c r="D72" s="5"/>
      <c r="E72" s="5"/>
    </row>
    <row r="73" spans="1:5" s="1" customFormat="1" ht="13.5">
      <c r="A73" s="2"/>
      <c r="D73" s="5"/>
      <c r="E73" s="5"/>
    </row>
    <row r="74" spans="1:5" s="1" customFormat="1" ht="13.5">
      <c r="A74" s="2"/>
      <c r="D74" s="5"/>
      <c r="E74" s="5"/>
    </row>
    <row r="75" spans="1:5" s="1" customFormat="1" ht="13.5">
      <c r="A75" s="2"/>
      <c r="D75" s="5"/>
      <c r="E75" s="5"/>
    </row>
    <row r="76" spans="1:5" s="1" customFormat="1" ht="13.5">
      <c r="A76" s="2"/>
      <c r="D76" s="5"/>
      <c r="E76" s="5"/>
    </row>
    <row r="77" spans="1:5" s="1" customFormat="1" ht="13.5">
      <c r="A77" s="2"/>
      <c r="D77" s="5"/>
      <c r="E77" s="5"/>
    </row>
    <row r="78" spans="1:5" s="1" customFormat="1" ht="13.5">
      <c r="A78" s="2"/>
      <c r="D78" s="5"/>
      <c r="E78" s="5"/>
    </row>
    <row r="79" spans="1:5" s="1" customFormat="1" ht="13.5">
      <c r="A79" s="2"/>
      <c r="D79" s="5"/>
      <c r="E79" s="5"/>
    </row>
    <row r="80" spans="1:5" s="1" customFormat="1" ht="13.5">
      <c r="A80" s="2"/>
      <c r="D80" s="5"/>
      <c r="E80" s="5"/>
    </row>
    <row r="81" spans="1:5" s="1" customFormat="1" ht="13.5">
      <c r="A81" s="2"/>
      <c r="D81" s="5"/>
      <c r="E81" s="5"/>
    </row>
    <row r="82" spans="1:5" s="1" customFormat="1" ht="13.5">
      <c r="A82" s="2"/>
      <c r="C82" s="6"/>
      <c r="D82" s="5"/>
      <c r="E82" s="5"/>
    </row>
    <row r="83" spans="1:5" s="1" customFormat="1" ht="13.5">
      <c r="A83" s="2"/>
      <c r="D83" s="5"/>
      <c r="E83" s="5"/>
    </row>
    <row r="84" spans="1:5" s="1" customFormat="1" ht="13.5">
      <c r="A84" s="2"/>
      <c r="D84" s="5"/>
      <c r="E84" s="5"/>
    </row>
    <row r="85" spans="1:5" s="1" customFormat="1" ht="13.5">
      <c r="A85" s="2"/>
      <c r="D85" s="5"/>
      <c r="E85" s="5"/>
    </row>
    <row r="86" spans="1:5" s="1" customFormat="1" ht="13.5">
      <c r="A86" s="2"/>
      <c r="D86" s="5"/>
      <c r="E86" s="5"/>
    </row>
    <row r="87" spans="1:5" s="1" customFormat="1" ht="13.5">
      <c r="A87" s="2"/>
      <c r="D87" s="5"/>
      <c r="E87" s="5"/>
    </row>
    <row r="88" spans="1:5" s="1" customFormat="1" ht="13.5">
      <c r="A88" s="2"/>
      <c r="D88" s="5"/>
      <c r="E88" s="5"/>
    </row>
    <row r="89" spans="1:5" s="1" customFormat="1" ht="13.5">
      <c r="A89" s="2"/>
      <c r="D89" s="5"/>
      <c r="E89" s="5"/>
    </row>
    <row r="90" spans="1:5" s="1" customFormat="1" ht="13.5">
      <c r="A90" s="2"/>
      <c r="D90" s="5"/>
      <c r="E90" s="5"/>
    </row>
    <row r="91" spans="1:5" s="1" customFormat="1" ht="13.5">
      <c r="A91" s="2"/>
      <c r="D91" s="5"/>
      <c r="E91" s="5"/>
    </row>
    <row r="92" spans="1:5" s="1" customFormat="1" ht="13.5">
      <c r="A92" s="2"/>
      <c r="D92" s="5"/>
      <c r="E92" s="5"/>
    </row>
    <row r="93" spans="1:5" s="1" customFormat="1" ht="13.5">
      <c r="A93" s="2"/>
      <c r="D93" s="5"/>
      <c r="E93" s="5"/>
    </row>
    <row r="94" spans="1:5" s="1" customFormat="1" ht="13.5">
      <c r="A94" s="2"/>
      <c r="D94" s="5"/>
      <c r="E94" s="5"/>
    </row>
    <row r="95" spans="1:5" s="1" customFormat="1" ht="13.5">
      <c r="A95" s="2"/>
      <c r="D95" s="5"/>
      <c r="E95" s="5"/>
    </row>
    <row r="96" spans="1:5" s="1" customFormat="1" ht="13.5">
      <c r="A96" s="2"/>
      <c r="D96" s="5"/>
      <c r="E96" s="5"/>
    </row>
    <row r="97" spans="1:5" s="1" customFormat="1" ht="13.5">
      <c r="A97" s="2"/>
      <c r="D97" s="5"/>
      <c r="E97" s="5"/>
    </row>
    <row r="98" spans="1:5" s="1" customFormat="1" ht="13.5">
      <c r="A98" s="2"/>
      <c r="D98" s="5"/>
      <c r="E98" s="5"/>
    </row>
    <row r="99" spans="1:5" s="1" customFormat="1" ht="13.5">
      <c r="A99" s="2"/>
      <c r="D99" s="5"/>
      <c r="E99" s="5"/>
    </row>
    <row r="100" spans="1:5" s="1" customFormat="1" ht="13.5">
      <c r="A100" s="2"/>
      <c r="D100" s="5"/>
      <c r="E100" s="5"/>
    </row>
    <row r="101" spans="1:5" s="1" customFormat="1" ht="13.5">
      <c r="A101" s="2"/>
      <c r="D101" s="5"/>
      <c r="E101" s="5"/>
    </row>
    <row r="102" spans="1:5" s="1" customFormat="1" ht="13.5">
      <c r="A102" s="2"/>
      <c r="D102" s="5"/>
      <c r="E102" s="5"/>
    </row>
    <row r="103" spans="1:5" s="1" customFormat="1" ht="13.5">
      <c r="A103" s="2"/>
      <c r="D103" s="5"/>
      <c r="E103" s="5"/>
    </row>
    <row r="104" spans="1:5" s="1" customFormat="1" ht="13.5">
      <c r="A104" s="2"/>
      <c r="D104" s="5"/>
      <c r="E104" s="5"/>
    </row>
  </sheetData>
  <sheetProtection/>
  <mergeCells count="12">
    <mergeCell ref="C14:G14"/>
    <mergeCell ref="C11:G11"/>
    <mergeCell ref="B67:D67"/>
    <mergeCell ref="B66:D66"/>
    <mergeCell ref="L38:P38"/>
    <mergeCell ref="K35:M35"/>
    <mergeCell ref="C1:D9"/>
    <mergeCell ref="A22:B22"/>
    <mergeCell ref="A19:G19"/>
    <mergeCell ref="C10:E10"/>
    <mergeCell ref="C12:G12"/>
    <mergeCell ref="C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2021-11-12T06:10:25Z</cp:lastPrinted>
  <dcterms:created xsi:type="dcterms:W3CDTF">1999-03-18T06:53:45Z</dcterms:created>
  <dcterms:modified xsi:type="dcterms:W3CDTF">2022-03-22T10:33:21Z</dcterms:modified>
  <cp:category/>
  <cp:version/>
  <cp:contentType/>
  <cp:contentStatus/>
</cp:coreProperties>
</file>