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0" windowWidth="9216" windowHeight="1116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'Лист1'!$A$2:$H$39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<sst xmlns="http://schemas.openxmlformats.org/spreadsheetml/2006/main" count="114" uniqueCount="78">
  <si>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</si>
  <si>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</si>
  <si>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</si>
  <si>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</si>
  <si>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</si>
  <si>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</si>
  <si>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</si>
  <si>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</si>
  <si>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</si>
  <si>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</si>
  <si>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</si>
  <si>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</si>
  <si>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</si>
  <si>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</si>
  <si>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</si>
  <si>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</si>
  <si>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</si>
  <si>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</si>
  <si>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</si>
  <si>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</si>
  <si>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</si>
  <si>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</si>
  <si>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</si>
  <si>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</si>
  <si>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</si>
  <si>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</si>
  <si>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</si>
  <si>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</si>
  <si>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</si>
  <si>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</si>
  <si>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</si>
  <si>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</si>
  <si>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</si>
  <si>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</si>
  <si>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</si>
  <si>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</si>
  <si>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</si>
  <si>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</si>
  <si>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</si>
  <si>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</si>
  <si>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</si>
  <si>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</si>
  <si>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</si>
  <si>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</si>
  <si>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>Дефицит (-) , профицит (+) бюджета городского округа Лыткарино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</si>
  <si>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</si>
  <si>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</si>
  <si>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</si>
  <si>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</si>
  <si>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</si>
  <si>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</si>
  <si>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</si>
  <si>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</si>
  <si>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</si>
  <si>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</si>
  <si>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</si>
  <si>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</si>
  <si>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</si>
  <si>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</si>
  <si>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</si>
  <si>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</si>
  <si>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</si>
  <si>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</si>
  <si>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</si>
  <si>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</si>
  <si>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</si>
  <si>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</si>
  <si>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</si>
  <si>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</si>
  <si>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</si>
  <si>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</si>
  <si>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</si>
  <si>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01 00 00 00 00 0000 000</t>
  </si>
  <si>
    <t>Утвержденный план
(тыс.руб.)</t>
  </si>
  <si>
    <t xml:space="preserve">Источники 
внутреннего финансирования дефицита бюджета городского округа Лыткарино 
за 2023 год.  </t>
  </si>
  <si>
    <t>Уточненный план
(тыс.руб.)</t>
  </si>
  <si>
    <t>Исполнено
(тыс.руб.)</t>
  </si>
  <si>
    <t xml:space="preserve"> Приложение 8
к Решению Совета депутатов
городского округа Лыткарино
от__________№______
"Об исполнении бюджета 
городского округа Лыткарино за 2023 год"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</si>
</sst>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[Red]\-#,##0.00_ \ ;\-&quot; &quot;"/>
    <numFmt numFmtId="194" formatCode="#,##0.00_ ;[Red]\-#,##0.00_ \ ;\-&quot;_ &quot;"/>
    <numFmt numFmtId="195" formatCode="#,##0.00_ ;[Red]\-#,##0.00_ ;\-&quot;  &quot;"/>
  </numFmts>
  <fonts count="105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2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62"/>
      <name val="Cambria"/>
      <family val="1"/>
    </font>
    <font>
      <sz val="10"/>
      <color indexed="19"/>
      <name val="Times New Roman"/>
      <family val="1"/>
    </font>
    <font>
      <sz val="10"/>
      <color indexed="20"/>
      <name val="Times New Roman"/>
      <family val="1"/>
    </font>
    <font>
      <i/>
      <sz val="10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9"/>
      <name val="Arial Cyr"/>
      <family val="0"/>
    </font>
    <font>
      <b/>
      <sz val="11"/>
      <color indexed="8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2"/>
      <color indexed="60"/>
      <name val="Arial"/>
      <family val="2"/>
    </font>
    <font>
      <sz val="10"/>
      <color indexed="60"/>
      <name val="Arial Cyr"/>
      <family val="0"/>
    </font>
    <font>
      <sz val="12"/>
      <color indexed="60"/>
      <name val="Arial Cyr"/>
      <family val="0"/>
    </font>
    <font>
      <b/>
      <sz val="10"/>
      <color indexed="60"/>
      <name val="Arial Cyr"/>
      <family val="0"/>
    </font>
    <font>
      <b/>
      <sz val="12"/>
      <color indexed="60"/>
      <name val="Arial"/>
      <family val="2"/>
    </font>
    <font>
      <b/>
      <sz val="11"/>
      <color indexed="13"/>
      <name val="Times New Roman Cyr"/>
      <family val="1"/>
    </font>
    <font>
      <sz val="12"/>
      <color indexed="60"/>
      <name val="Times New Roman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10"/>
      <color indexed="13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2"/>
      <color rgb="FFC00000"/>
      <name val="Arial"/>
      <family val="2"/>
    </font>
    <font>
      <sz val="10"/>
      <color rgb="FFC00000"/>
      <name val="Arial Cyr"/>
      <family val="0"/>
    </font>
    <font>
      <sz val="12"/>
      <color rgb="FFC00000"/>
      <name val="Arial Cyr"/>
      <family val="0"/>
    </font>
    <font>
      <b/>
      <sz val="10"/>
      <color rgb="FFC00000"/>
      <name val="Arial Cyr"/>
      <family val="0"/>
    </font>
    <font>
      <b/>
      <sz val="12"/>
      <color rgb="FFC00000"/>
      <name val="Arial"/>
      <family val="2"/>
    </font>
    <font>
      <b/>
      <sz val="11"/>
      <color rgb="FFFFFF00"/>
      <name val="Times New Roman Cyr"/>
      <family val="1"/>
    </font>
    <font>
      <sz val="12"/>
      <color rgb="FFC00000"/>
      <name val="Times New Roman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  <font>
      <sz val="10"/>
      <color rgb="FFFFFF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32" fillId="3" borderId="0" applyNumberFormat="0" applyBorder="0" applyAlignment="0" applyProtection="0"/>
    <xf numFmtId="0" fontId="77" fillId="4" borderId="0" applyNumberFormat="0" applyBorder="0" applyAlignment="0" applyProtection="0"/>
    <xf numFmtId="0" fontId="32" fillId="5" borderId="0" applyNumberFormat="0" applyBorder="0" applyAlignment="0" applyProtection="0"/>
    <xf numFmtId="0" fontId="77" fillId="6" borderId="0" applyNumberFormat="0" applyBorder="0" applyAlignment="0" applyProtection="0"/>
    <xf numFmtId="0" fontId="32" fillId="7" borderId="0" applyNumberFormat="0" applyBorder="0" applyAlignment="0" applyProtection="0"/>
    <xf numFmtId="0" fontId="77" fillId="8" borderId="0" applyNumberFormat="0" applyBorder="0" applyAlignment="0" applyProtection="0"/>
    <xf numFmtId="0" fontId="32" fillId="9" borderId="0" applyNumberFormat="0" applyBorder="0" applyAlignment="0" applyProtection="0"/>
    <xf numFmtId="0" fontId="77" fillId="10" borderId="0" applyNumberFormat="0" applyBorder="0" applyAlignment="0" applyProtection="0"/>
    <xf numFmtId="0" fontId="32" fillId="11" borderId="0" applyNumberFormat="0" applyBorder="0" applyAlignment="0" applyProtection="0"/>
    <xf numFmtId="0" fontId="77" fillId="12" borderId="0" applyNumberFormat="0" applyBorder="0" applyAlignment="0" applyProtection="0"/>
    <xf numFmtId="0" fontId="32" fillId="7" borderId="0" applyNumberFormat="0" applyBorder="0" applyAlignment="0" applyProtection="0"/>
    <xf numFmtId="0" fontId="77" fillId="13" borderId="0" applyNumberFormat="0" applyBorder="0" applyAlignment="0" applyProtection="0"/>
    <xf numFmtId="0" fontId="32" fillId="11" borderId="0" applyNumberFormat="0" applyBorder="0" applyAlignment="0" applyProtection="0"/>
    <xf numFmtId="0" fontId="77" fillId="14" borderId="0" applyNumberFormat="0" applyBorder="0" applyAlignment="0" applyProtection="0"/>
    <xf numFmtId="0" fontId="32" fillId="5" borderId="0" applyNumberFormat="0" applyBorder="0" applyAlignment="0" applyProtection="0"/>
    <xf numFmtId="0" fontId="77" fillId="15" borderId="0" applyNumberFormat="0" applyBorder="0" applyAlignment="0" applyProtection="0"/>
    <xf numFmtId="0" fontId="32" fillId="16" borderId="0" applyNumberFormat="0" applyBorder="0" applyAlignment="0" applyProtection="0"/>
    <xf numFmtId="0" fontId="77" fillId="17" borderId="0" applyNumberFormat="0" applyBorder="0" applyAlignment="0" applyProtection="0"/>
    <xf numFmtId="0" fontId="32" fillId="18" borderId="0" applyNumberFormat="0" applyBorder="0" applyAlignment="0" applyProtection="0"/>
    <xf numFmtId="0" fontId="77" fillId="19" borderId="0" applyNumberFormat="0" applyBorder="0" applyAlignment="0" applyProtection="0"/>
    <xf numFmtId="0" fontId="32" fillId="11" borderId="0" applyNumberFormat="0" applyBorder="0" applyAlignment="0" applyProtection="0"/>
    <xf numFmtId="0" fontId="77" fillId="20" borderId="0" applyNumberFormat="0" applyBorder="0" applyAlignment="0" applyProtection="0"/>
    <xf numFmtId="0" fontId="32" fillId="7" borderId="0" applyNumberFormat="0" applyBorder="0" applyAlignment="0" applyProtection="0"/>
    <xf numFmtId="0" fontId="78" fillId="21" borderId="0" applyNumberFormat="0" applyBorder="0" applyAlignment="0" applyProtection="0"/>
    <xf numFmtId="0" fontId="33" fillId="11" borderId="0" applyNumberFormat="0" applyBorder="0" applyAlignment="0" applyProtection="0"/>
    <xf numFmtId="0" fontId="78" fillId="22" borderId="0" applyNumberFormat="0" applyBorder="0" applyAlignment="0" applyProtection="0"/>
    <xf numFmtId="0" fontId="33" fillId="23" borderId="0" applyNumberFormat="0" applyBorder="0" applyAlignment="0" applyProtection="0"/>
    <xf numFmtId="0" fontId="78" fillId="24" borderId="0" applyNumberFormat="0" applyBorder="0" applyAlignment="0" applyProtection="0"/>
    <xf numFmtId="0" fontId="33" fillId="25" borderId="0" applyNumberFormat="0" applyBorder="0" applyAlignment="0" applyProtection="0"/>
    <xf numFmtId="0" fontId="78" fillId="26" borderId="0" applyNumberFormat="0" applyBorder="0" applyAlignment="0" applyProtection="0"/>
    <xf numFmtId="0" fontId="33" fillId="18" borderId="0" applyNumberFormat="0" applyBorder="0" applyAlignment="0" applyProtection="0"/>
    <xf numFmtId="0" fontId="78" fillId="27" borderId="0" applyNumberFormat="0" applyBorder="0" applyAlignment="0" applyProtection="0"/>
    <xf numFmtId="0" fontId="33" fillId="11" borderId="0" applyNumberFormat="0" applyBorder="0" applyAlignment="0" applyProtection="0"/>
    <xf numFmtId="0" fontId="78" fillId="28" borderId="0" applyNumberFormat="0" applyBorder="0" applyAlignment="0" applyProtection="0"/>
    <xf numFmtId="0" fontId="33" fillId="5" borderId="0" applyNumberFormat="0" applyBorder="0" applyAlignment="0" applyProtection="0"/>
    <xf numFmtId="0" fontId="78" fillId="29" borderId="0" applyNumberFormat="0" applyBorder="0" applyAlignment="0" applyProtection="0"/>
    <xf numFmtId="0" fontId="33" fillId="30" borderId="0" applyNumberFormat="0" applyBorder="0" applyAlignment="0" applyProtection="0"/>
    <xf numFmtId="0" fontId="78" fillId="31" borderId="0" applyNumberFormat="0" applyBorder="0" applyAlignment="0" applyProtection="0"/>
    <xf numFmtId="0" fontId="33" fillId="23" borderId="0" applyNumberFormat="0" applyBorder="0" applyAlignment="0" applyProtection="0"/>
    <xf numFmtId="0" fontId="78" fillId="32" borderId="0" applyNumberFormat="0" applyBorder="0" applyAlignment="0" applyProtection="0"/>
    <xf numFmtId="0" fontId="33" fillId="25" borderId="0" applyNumberFormat="0" applyBorder="0" applyAlignment="0" applyProtection="0"/>
    <xf numFmtId="0" fontId="78" fillId="33" borderId="0" applyNumberFormat="0" applyBorder="0" applyAlignment="0" applyProtection="0"/>
    <xf numFmtId="0" fontId="33" fillId="34" borderId="0" applyNumberFormat="0" applyBorder="0" applyAlignment="0" applyProtection="0"/>
    <xf numFmtId="0" fontId="78" fillId="35" borderId="0" applyNumberFormat="0" applyBorder="0" applyAlignment="0" applyProtection="0"/>
    <xf numFmtId="0" fontId="33" fillId="36" borderId="0" applyNumberFormat="0" applyBorder="0" applyAlignment="0" applyProtection="0"/>
    <xf numFmtId="0" fontId="78" fillId="37" borderId="0" applyNumberFormat="0" applyBorder="0" applyAlignment="0" applyProtection="0"/>
    <xf numFmtId="0" fontId="33" fillId="38" borderId="0" applyNumberFormat="0" applyBorder="0" applyAlignment="0" applyProtection="0"/>
    <xf numFmtId="0" fontId="79" fillId="39" borderId="1" applyNumberFormat="0" applyAlignment="0" applyProtection="0"/>
    <xf numFmtId="0" fontId="34" fillId="16" borderId="2" applyNumberFormat="0" applyAlignment="0" applyProtection="0"/>
    <xf numFmtId="0" fontId="80" fillId="40" borderId="3" applyNumberFormat="0" applyAlignment="0" applyProtection="0"/>
    <xf numFmtId="0" fontId="35" fillId="41" borderId="4" applyNumberFormat="0" applyAlignment="0" applyProtection="0"/>
    <xf numFmtId="0" fontId="81" fillId="40" borderId="1" applyNumberFormat="0" applyAlignment="0" applyProtection="0"/>
    <xf numFmtId="0" fontId="36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37" fillId="0" borderId="6" applyNumberFormat="0" applyFill="0" applyAlignment="0" applyProtection="0"/>
    <xf numFmtId="0" fontId="83" fillId="0" borderId="7" applyNumberFormat="0" applyFill="0" applyAlignment="0" applyProtection="0"/>
    <xf numFmtId="0" fontId="38" fillId="0" borderId="8" applyNumberFormat="0" applyFill="0" applyAlignment="0" applyProtection="0"/>
    <xf numFmtId="0" fontId="84" fillId="0" borderId="9" applyNumberFormat="0" applyFill="0" applyAlignment="0" applyProtection="0"/>
    <xf numFmtId="0" fontId="39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40" fillId="0" borderId="12" applyNumberFormat="0" applyFill="0" applyAlignment="0" applyProtection="0"/>
    <xf numFmtId="0" fontId="86" fillId="42" borderId="13" applyNumberFormat="0" applyAlignment="0" applyProtection="0"/>
    <xf numFmtId="0" fontId="41" fillId="43" borderId="14" applyNumberFormat="0" applyAlignment="0" applyProtection="0"/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44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89" fillId="45" borderId="0" applyNumberFormat="0" applyBorder="0" applyAlignment="0" applyProtection="0"/>
    <xf numFmtId="0" fontId="44" fillId="46" borderId="0" applyNumberFormat="0" applyBorder="0" applyAlignment="0" applyProtection="0"/>
    <xf numFmtId="0" fontId="9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0" fontId="91" fillId="0" borderId="17" applyNumberFormat="0" applyFill="0" applyAlignment="0" applyProtection="0"/>
    <xf numFmtId="0" fontId="46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48" borderId="0" applyNumberFormat="0" applyBorder="0" applyAlignment="0" applyProtection="0"/>
    <xf numFmtId="0" fontId="47" fillId="11" borderId="0" applyNumberFormat="0" applyBorder="0" applyAlignment="0" applyProtection="0"/>
  </cellStyleXfs>
  <cellXfs count="215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 wrapText="1"/>
    </xf>
    <xf numFmtId="172" fontId="7" fillId="0" borderId="2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9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21" xfId="0" applyNumberFormat="1" applyFont="1" applyBorder="1" applyAlignment="1">
      <alignment wrapText="1"/>
    </xf>
    <xf numFmtId="172" fontId="9" fillId="0" borderId="21" xfId="0" applyNumberFormat="1" applyFont="1" applyBorder="1" applyAlignment="1">
      <alignment horizontal="right" wrapText="1"/>
    </xf>
    <xf numFmtId="0" fontId="10" fillId="0" borderId="22" xfId="0" applyFont="1" applyBorder="1" applyAlignment="1">
      <alignment horizontal="center" vertical="center"/>
    </xf>
    <xf numFmtId="172" fontId="18" fillId="0" borderId="19" xfId="0" applyNumberFormat="1" applyFont="1" applyBorder="1" applyAlignment="1">
      <alignment wrapText="1"/>
    </xf>
    <xf numFmtId="172" fontId="19" fillId="0" borderId="19" xfId="0" applyNumberFormat="1" applyFont="1" applyBorder="1" applyAlignment="1">
      <alignment wrapText="1"/>
    </xf>
    <xf numFmtId="49" fontId="19" fillId="0" borderId="23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9" xfId="0" applyNumberFormat="1" applyFont="1" applyBorder="1" applyAlignment="1">
      <alignment horizontal="left" wrapText="1"/>
    </xf>
    <xf numFmtId="172" fontId="18" fillId="0" borderId="24" xfId="0" applyNumberFormat="1" applyFont="1" applyBorder="1" applyAlignment="1">
      <alignment horizontal="right" wrapText="1"/>
    </xf>
    <xf numFmtId="172" fontId="19" fillId="0" borderId="24" xfId="0" applyNumberFormat="1" applyFont="1" applyBorder="1" applyAlignment="1">
      <alignment horizontal="right" wrapText="1"/>
    </xf>
    <xf numFmtId="49" fontId="2" fillId="0" borderId="24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172" fontId="19" fillId="0" borderId="25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26" xfId="0" applyNumberFormat="1" applyFont="1" applyBorder="1" applyAlignment="1">
      <alignment wrapText="1"/>
    </xf>
    <xf numFmtId="172" fontId="10" fillId="0" borderId="27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94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9" xfId="0" applyNumberFormat="1" applyFont="1" applyBorder="1" applyAlignment="1">
      <alignment horizontal="right" vertical="top" wrapText="1"/>
    </xf>
    <xf numFmtId="172" fontId="10" fillId="0" borderId="19" xfId="0" applyNumberFormat="1" applyFont="1" applyBorder="1" applyAlignment="1">
      <alignment wrapText="1"/>
    </xf>
    <xf numFmtId="172" fontId="10" fillId="0" borderId="30" xfId="0" applyNumberFormat="1" applyFont="1" applyBorder="1" applyAlignment="1">
      <alignment horizontal="right" vertical="center" wrapText="1"/>
    </xf>
    <xf numFmtId="172" fontId="9" fillId="0" borderId="30" xfId="0" applyNumberFormat="1" applyFont="1" applyBorder="1" applyAlignment="1">
      <alignment horizontal="right" vertical="center" wrapText="1"/>
    </xf>
    <xf numFmtId="172" fontId="9" fillId="0" borderId="25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9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22" xfId="0" applyNumberFormat="1" applyFont="1" applyBorder="1" applyAlignment="1">
      <alignment horizontal="center" vertical="center" wrapText="1"/>
    </xf>
    <xf numFmtId="172" fontId="9" fillId="0" borderId="31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9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172" fontId="10" fillId="0" borderId="32" xfId="0" applyNumberFormat="1" applyFont="1" applyBorder="1" applyAlignment="1">
      <alignment horizontal="center" vertical="center" wrapText="1"/>
    </xf>
    <xf numFmtId="173" fontId="10" fillId="0" borderId="29" xfId="94" applyNumberFormat="1" applyFont="1" applyBorder="1" applyAlignment="1">
      <alignment horizontal="center" vertical="center" wrapText="1"/>
    </xf>
    <xf numFmtId="172" fontId="9" fillId="0" borderId="3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94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94" applyFont="1" applyBorder="1" applyAlignment="1">
      <alignment horizontal="center" vertical="center" wrapText="1"/>
    </xf>
    <xf numFmtId="9" fontId="0" fillId="0" borderId="0" xfId="94" applyFont="1" applyAlignment="1">
      <alignment horizontal="center" vertical="center" wrapText="1"/>
    </xf>
    <xf numFmtId="9" fontId="3" fillId="0" borderId="0" xfId="94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172" fontId="10" fillId="0" borderId="35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wrapText="1"/>
    </xf>
    <xf numFmtId="172" fontId="2" fillId="0" borderId="19" xfId="0" applyNumberFormat="1" applyFont="1" applyBorder="1" applyAlignment="1">
      <alignment horizontal="left" wrapText="1"/>
    </xf>
    <xf numFmtId="49" fontId="10" fillId="8" borderId="33" xfId="0" applyNumberFormat="1" applyFont="1" applyFill="1" applyBorder="1" applyAlignment="1">
      <alignment horizontal="center" vertical="center" wrapText="1"/>
    </xf>
    <xf numFmtId="172" fontId="10" fillId="8" borderId="36" xfId="0" applyNumberFormat="1" applyFont="1" applyFill="1" applyBorder="1" applyAlignment="1">
      <alignment horizontal="center" vertical="center" wrapText="1"/>
    </xf>
    <xf numFmtId="173" fontId="10" fillId="0" borderId="23" xfId="94" applyNumberFormat="1" applyFont="1" applyBorder="1" applyAlignment="1">
      <alignment horizontal="center" vertical="center" wrapText="1"/>
    </xf>
    <xf numFmtId="172" fontId="10" fillId="8" borderId="23" xfId="0" applyNumberFormat="1" applyFont="1" applyFill="1" applyBorder="1" applyAlignment="1">
      <alignment horizontal="right" vertical="top" wrapText="1"/>
    </xf>
    <xf numFmtId="172" fontId="10" fillId="8" borderId="23" xfId="0" applyNumberFormat="1" applyFont="1" applyFill="1" applyBorder="1" applyAlignment="1">
      <alignment horizontal="right" vertical="center" wrapText="1"/>
    </xf>
    <xf numFmtId="172" fontId="9" fillId="8" borderId="23" xfId="0" applyNumberFormat="1" applyFont="1" applyFill="1" applyBorder="1" applyAlignment="1">
      <alignment horizontal="right" vertical="center" wrapText="1"/>
    </xf>
    <xf numFmtId="172" fontId="9" fillId="8" borderId="37" xfId="0" applyNumberFormat="1" applyFont="1" applyFill="1" applyBorder="1" applyAlignment="1">
      <alignment horizontal="right" vertical="center" wrapText="1"/>
    </xf>
    <xf numFmtId="172" fontId="9" fillId="49" borderId="35" xfId="0" applyNumberFormat="1" applyFont="1" applyFill="1" applyBorder="1" applyAlignment="1">
      <alignment horizontal="right" vertical="center" wrapText="1"/>
    </xf>
    <xf numFmtId="172" fontId="9" fillId="8" borderId="38" xfId="0" applyNumberFormat="1" applyFont="1" applyFill="1" applyBorder="1" applyAlignment="1">
      <alignment horizontal="right" vertical="center" wrapText="1"/>
    </xf>
    <xf numFmtId="4" fontId="10" fillId="0" borderId="39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172" fontId="19" fillId="0" borderId="19" xfId="0" applyNumberFormat="1" applyFont="1" applyFill="1" applyBorder="1" applyAlignment="1">
      <alignment wrapText="1"/>
    </xf>
    <xf numFmtId="49" fontId="19" fillId="0" borderId="23" xfId="0" applyNumberFormat="1" applyFont="1" applyFill="1" applyBorder="1" applyAlignment="1">
      <alignment horizontal="right"/>
    </xf>
    <xf numFmtId="49" fontId="19" fillId="0" borderId="28" xfId="0" applyNumberFormat="1" applyFont="1" applyFill="1" applyBorder="1" applyAlignment="1">
      <alignment horizontal="right"/>
    </xf>
    <xf numFmtId="172" fontId="19" fillId="0" borderId="25" xfId="0" applyNumberFormat="1" applyFont="1" applyFill="1" applyBorder="1" applyAlignment="1">
      <alignment wrapText="1"/>
    </xf>
    <xf numFmtId="49" fontId="19" fillId="0" borderId="24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 wrapText="1"/>
    </xf>
    <xf numFmtId="4" fontId="20" fillId="0" borderId="0" xfId="0" applyNumberFormat="1" applyFont="1" applyBorder="1" applyAlignment="1">
      <alignment wrapText="1"/>
    </xf>
    <xf numFmtId="4" fontId="20" fillId="0" borderId="0" xfId="0" applyNumberFormat="1" applyFont="1" applyBorder="1" applyAlignment="1">
      <alignment horizontal="center" vertical="center" wrapText="1"/>
    </xf>
    <xf numFmtId="4" fontId="10" fillId="0" borderId="40" xfId="0" applyNumberFormat="1" applyFont="1" applyBorder="1" applyAlignment="1">
      <alignment horizontal="center" vertical="center" wrapText="1"/>
    </xf>
    <xf numFmtId="4" fontId="10" fillId="0" borderId="39" xfId="94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95" fillId="0" borderId="39" xfId="0" applyNumberFormat="1" applyFont="1" applyFill="1" applyBorder="1" applyAlignment="1">
      <alignment horizontal="center" vertical="center" wrapText="1"/>
    </xf>
    <xf numFmtId="4" fontId="95" fillId="0" borderId="4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" fontId="49" fillId="0" borderId="0" xfId="94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6" fillId="0" borderId="0" xfId="0" applyNumberFormat="1" applyFont="1" applyBorder="1" applyAlignment="1">
      <alignment horizontal="left" vertical="center" wrapText="1"/>
    </xf>
    <xf numFmtId="4" fontId="97" fillId="0" borderId="0" xfId="0" applyNumberFormat="1" applyFont="1" applyBorder="1" applyAlignment="1">
      <alignment horizontal="left" vertical="center" wrapText="1"/>
    </xf>
    <xf numFmtId="4" fontId="96" fillId="0" borderId="0" xfId="0" applyNumberFormat="1" applyFont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 wrapText="1"/>
    </xf>
    <xf numFmtId="0" fontId="98" fillId="0" borderId="0" xfId="0" applyFont="1" applyBorder="1" applyAlignment="1">
      <alignment wrapText="1"/>
    </xf>
    <xf numFmtId="172" fontId="10" fillId="0" borderId="35" xfId="0" applyNumberFormat="1" applyFont="1" applyFill="1" applyBorder="1" applyAlignment="1">
      <alignment wrapText="1"/>
    </xf>
    <xf numFmtId="172" fontId="9" fillId="0" borderId="35" xfId="0" applyNumberFormat="1" applyFont="1" applyFill="1" applyBorder="1" applyAlignment="1">
      <alignment wrapText="1"/>
    </xf>
    <xf numFmtId="172" fontId="9" fillId="0" borderId="42" xfId="0" applyNumberFormat="1" applyFont="1" applyFill="1" applyBorder="1" applyAlignment="1">
      <alignment wrapText="1"/>
    </xf>
    <xf numFmtId="172" fontId="9" fillId="0" borderId="43" xfId="0" applyNumberFormat="1" applyFont="1" applyFill="1" applyBorder="1" applyAlignment="1">
      <alignment wrapText="1"/>
    </xf>
    <xf numFmtId="4" fontId="95" fillId="0" borderId="44" xfId="0" applyNumberFormat="1" applyFont="1" applyFill="1" applyBorder="1" applyAlignment="1">
      <alignment horizontal="center" vertical="center" wrapText="1"/>
    </xf>
    <xf numFmtId="172" fontId="10" fillId="0" borderId="43" xfId="0" applyNumberFormat="1" applyFont="1" applyFill="1" applyBorder="1" applyAlignment="1">
      <alignment wrapText="1"/>
    </xf>
    <xf numFmtId="172" fontId="10" fillId="8" borderId="37" xfId="0" applyNumberFormat="1" applyFont="1" applyFill="1" applyBorder="1" applyAlignment="1">
      <alignment horizontal="right" vertical="center" wrapText="1"/>
    </xf>
    <xf numFmtId="4" fontId="99" fillId="0" borderId="44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wrapText="1"/>
    </xf>
    <xf numFmtId="4" fontId="9" fillId="0" borderId="44" xfId="0" applyNumberFormat="1" applyFont="1" applyFill="1" applyBorder="1" applyAlignment="1">
      <alignment horizontal="center" wrapText="1"/>
    </xf>
    <xf numFmtId="4" fontId="9" fillId="0" borderId="39" xfId="0" applyNumberFormat="1" applyFont="1" applyFill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center" wrapText="1"/>
    </xf>
    <xf numFmtId="4" fontId="10" fillId="0" borderId="39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172" fontId="9" fillId="49" borderId="35" xfId="0" applyNumberFormat="1" applyFont="1" applyFill="1" applyBorder="1" applyAlignment="1">
      <alignment horizontal="right" wrapText="1"/>
    </xf>
    <xf numFmtId="172" fontId="9" fillId="0" borderId="35" xfId="0" applyNumberFormat="1" applyFont="1" applyFill="1" applyBorder="1" applyAlignment="1">
      <alignment horizontal="left" wrapText="1"/>
    </xf>
    <xf numFmtId="49" fontId="18" fillId="0" borderId="24" xfId="0" applyNumberFormat="1" applyFont="1" applyFill="1" applyBorder="1" applyAlignment="1">
      <alignment horizontal="right"/>
    </xf>
    <xf numFmtId="172" fontId="18" fillId="0" borderId="20" xfId="0" applyNumberFormat="1" applyFont="1" applyFill="1" applyBorder="1" applyAlignment="1">
      <alignment wrapText="1"/>
    </xf>
    <xf numFmtId="172" fontId="19" fillId="0" borderId="20" xfId="0" applyNumberFormat="1" applyFont="1" applyFill="1" applyBorder="1" applyAlignment="1">
      <alignment wrapText="1"/>
    </xf>
    <xf numFmtId="49" fontId="10" fillId="0" borderId="19" xfId="0" applyNumberFormat="1" applyFont="1" applyFill="1" applyBorder="1" applyAlignment="1">
      <alignment wrapText="1"/>
    </xf>
    <xf numFmtId="49" fontId="9" fillId="0" borderId="19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center" wrapText="1"/>
    </xf>
    <xf numFmtId="4" fontId="9" fillId="0" borderId="38" xfId="0" applyNumberFormat="1" applyFont="1" applyFill="1" applyBorder="1" applyAlignment="1">
      <alignment horizontal="center" wrapText="1"/>
    </xf>
    <xf numFmtId="172" fontId="10" fillId="0" borderId="39" xfId="0" applyNumberFormat="1" applyFont="1" applyFill="1" applyBorder="1" applyAlignment="1">
      <alignment horizontal="center" vertical="center" wrapText="1"/>
    </xf>
    <xf numFmtId="172" fontId="10" fillId="0" borderId="39" xfId="0" applyNumberFormat="1" applyFont="1" applyFill="1" applyBorder="1" applyAlignment="1">
      <alignment horizontal="center" wrapText="1"/>
    </xf>
    <xf numFmtId="172" fontId="9" fillId="0" borderId="39" xfId="0" applyNumberFormat="1" applyFont="1" applyFill="1" applyBorder="1" applyAlignment="1">
      <alignment horizontal="center" wrapText="1"/>
    </xf>
    <xf numFmtId="172" fontId="100" fillId="0" borderId="0" xfId="0" applyNumberFormat="1" applyFont="1" applyBorder="1" applyAlignment="1">
      <alignment horizontal="left" vertical="center" wrapText="1"/>
    </xf>
    <xf numFmtId="173" fontId="10" fillId="0" borderId="45" xfId="94" applyNumberFormat="1" applyFont="1" applyBorder="1" applyAlignment="1">
      <alignment horizontal="center" vertical="center" wrapText="1"/>
    </xf>
    <xf numFmtId="172" fontId="10" fillId="0" borderId="46" xfId="0" applyNumberFormat="1" applyFont="1" applyFill="1" applyBorder="1" applyAlignment="1">
      <alignment horizontal="center" vertical="center" wrapText="1"/>
    </xf>
    <xf numFmtId="173" fontId="100" fillId="0" borderId="0" xfId="0" applyNumberFormat="1" applyFont="1" applyFill="1" applyBorder="1" applyAlignment="1">
      <alignment horizontal="center" vertical="center" wrapText="1"/>
    </xf>
    <xf numFmtId="173" fontId="10" fillId="0" borderId="21" xfId="94" applyNumberFormat="1" applyFont="1" applyBorder="1" applyAlignment="1">
      <alignment horizontal="center" vertical="center" wrapText="1"/>
    </xf>
    <xf numFmtId="172" fontId="10" fillId="0" borderId="46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2" fontId="101" fillId="0" borderId="0" xfId="0" applyNumberFormat="1" applyFont="1" applyBorder="1" applyAlignment="1">
      <alignment horizontal="left" vertical="center" wrapText="1"/>
    </xf>
    <xf numFmtId="0" fontId="97" fillId="0" borderId="0" xfId="0" applyFont="1" applyAlignment="1">
      <alignment horizontal="left" vertical="center" wrapText="1"/>
    </xf>
    <xf numFmtId="0" fontId="96" fillId="0" borderId="0" xfId="0" applyFont="1" applyAlignment="1">
      <alignment horizontal="left" wrapText="1"/>
    </xf>
    <xf numFmtId="0" fontId="96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102" fillId="0" borderId="0" xfId="0" applyNumberFormat="1" applyFont="1" applyBorder="1" applyAlignment="1">
      <alignment wrapText="1"/>
    </xf>
    <xf numFmtId="0" fontId="103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33" xfId="0" applyNumberFormat="1" applyFont="1" applyBorder="1" applyAlignment="1">
      <alignment horizontal="center" vertical="center" wrapText="1"/>
    </xf>
    <xf numFmtId="172" fontId="10" fillId="0" borderId="47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2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98" fillId="0" borderId="0" xfId="0" applyFont="1" applyBorder="1" applyAlignment="1">
      <alignment horizontal="left" vertical="center" wrapText="1"/>
    </xf>
    <xf numFmtId="0" fontId="98" fillId="0" borderId="0" xfId="0" applyFont="1" applyBorder="1" applyAlignment="1">
      <alignment wrapText="1"/>
    </xf>
    <xf numFmtId="0" fontId="10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Тысячи [0]_Лист1" xfId="99"/>
    <cellStyle name="Тысячи_Лист1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96" t="s">
        <v>38</v>
      </c>
      <c r="D1" s="197"/>
      <c r="E1" s="87"/>
      <c r="F1" s="87"/>
    </row>
    <row r="2" spans="3:6" ht="15" customHeight="1" hidden="1">
      <c r="C2" s="197"/>
      <c r="D2" s="197"/>
      <c r="E2" s="87"/>
      <c r="F2" s="87"/>
    </row>
    <row r="3" spans="3:6" ht="15" customHeight="1" hidden="1">
      <c r="C3" s="197"/>
      <c r="D3" s="197"/>
      <c r="E3" s="87"/>
      <c r="F3" s="87"/>
    </row>
    <row r="4" spans="3:6" ht="15" customHeight="1" hidden="1">
      <c r="C4" s="197"/>
      <c r="D4" s="197"/>
      <c r="E4" s="87"/>
      <c r="F4" s="87"/>
    </row>
    <row r="5" spans="3:6" ht="15" customHeight="1" hidden="1">
      <c r="C5" s="197"/>
      <c r="D5" s="197"/>
      <c r="E5" s="87"/>
      <c r="F5" s="87"/>
    </row>
    <row r="6" spans="3:6" ht="15" customHeight="1" hidden="1">
      <c r="C6" s="197"/>
      <c r="D6" s="197"/>
      <c r="E6" s="87"/>
      <c r="F6" s="87"/>
    </row>
    <row r="7" spans="3:6" ht="15" customHeight="1" hidden="1">
      <c r="C7" s="197"/>
      <c r="D7" s="197"/>
      <c r="E7" s="87"/>
      <c r="F7" s="87"/>
    </row>
    <row r="8" spans="3:6" ht="15" customHeight="1" hidden="1">
      <c r="C8" s="197"/>
      <c r="D8" s="197"/>
      <c r="E8" s="87"/>
      <c r="F8" s="87"/>
    </row>
    <row r="9" spans="3:6" ht="15" customHeight="1" hidden="1">
      <c r="C9" s="197"/>
      <c r="D9" s="197"/>
      <c r="E9" s="87"/>
      <c r="F9" s="87"/>
    </row>
    <row r="10" spans="3:6" ht="68.25" customHeight="1">
      <c r="C10" s="197"/>
      <c r="D10" s="197"/>
      <c r="E10" s="87"/>
      <c r="F10" s="87"/>
    </row>
    <row r="11" spans="1:7" ht="17.25">
      <c r="A11" s="17"/>
      <c r="B11" s="17"/>
      <c r="C11" s="198" t="s">
        <v>36</v>
      </c>
      <c r="D11" s="199"/>
      <c r="E11" s="88"/>
      <c r="F11" s="88"/>
      <c r="G11" s="61"/>
    </row>
    <row r="12" spans="1:7" ht="17.25">
      <c r="A12" s="17"/>
      <c r="B12" s="17"/>
      <c r="C12" s="198" t="s">
        <v>35</v>
      </c>
      <c r="D12" s="199"/>
      <c r="E12" s="88"/>
      <c r="F12" s="88"/>
      <c r="G12" s="62"/>
    </row>
    <row r="13" spans="1:7" ht="17.25">
      <c r="A13" s="17"/>
      <c r="B13" s="17"/>
      <c r="C13" s="198" t="s">
        <v>37</v>
      </c>
      <c r="D13" s="199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202" t="s">
        <v>34</v>
      </c>
      <c r="B18" s="202"/>
      <c r="C18" s="202"/>
      <c r="D18" s="202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200" t="s">
        <v>18</v>
      </c>
      <c r="B21" s="201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94"/>
      <c r="H30" s="195"/>
      <c r="I30" s="195"/>
      <c r="J30" s="195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90"/>
      <c r="H31" s="191"/>
      <c r="I31" s="191"/>
      <c r="J31" s="191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92"/>
      <c r="H32" s="193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84"/>
      <c r="H33" s="185"/>
      <c r="I33" s="186"/>
      <c r="J33" s="187"/>
      <c r="K33" s="187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88"/>
      <c r="C59" s="189"/>
      <c r="D59" s="189"/>
      <c r="E59" s="86"/>
      <c r="F59" s="86"/>
    </row>
    <row r="60" spans="1:6" s="1" customFormat="1" ht="24" customHeight="1">
      <c r="A60" s="28"/>
      <c r="B60" s="188"/>
      <c r="C60" s="189"/>
      <c r="D60" s="189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C1:D10"/>
    <mergeCell ref="C11:D11"/>
    <mergeCell ref="C12:D12"/>
    <mergeCell ref="C13:D13"/>
    <mergeCell ref="A21:B21"/>
    <mergeCell ref="A18:D18"/>
    <mergeCell ref="G33:K33"/>
    <mergeCell ref="B60:D60"/>
    <mergeCell ref="B59:D59"/>
    <mergeCell ref="G31:J31"/>
    <mergeCell ref="G32:H32"/>
    <mergeCell ref="G30:J30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view="pageBreakPreview" zoomScale="82" zoomScaleSheetLayoutView="82" zoomScalePageLayoutView="0" workbookViewId="0" topLeftCell="A11">
      <selection activeCell="C13" sqref="C1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5" width="17.50390625" style="3" hidden="1" customWidth="1"/>
    <col min="6" max="7" width="20.25390625" style="2" customWidth="1"/>
    <col min="8" max="8" width="17.125" style="2" customWidth="1"/>
    <col min="9" max="9" width="19.875" style="2" hidden="1" customWidth="1"/>
    <col min="10" max="10" width="18.75390625" style="2" customWidth="1"/>
    <col min="11" max="11" width="11.25390625" style="2" customWidth="1"/>
    <col min="12" max="12" width="10.50390625" style="2" bestFit="1" customWidth="1"/>
    <col min="13" max="13" width="16.00390625" style="2" bestFit="1" customWidth="1"/>
    <col min="14" max="14" width="8.125" style="2" bestFit="1" customWidth="1"/>
    <col min="15" max="15" width="10.00390625" style="2" bestFit="1" customWidth="1"/>
    <col min="16" max="16384" width="6.50390625" style="2" customWidth="1"/>
  </cols>
  <sheetData>
    <row r="1" spans="3:5" ht="15.75" customHeight="1" hidden="1">
      <c r="C1" s="196" t="s">
        <v>38</v>
      </c>
      <c r="D1" s="197"/>
      <c r="E1" s="87"/>
    </row>
    <row r="2" spans="3:5" ht="15" customHeight="1" hidden="1">
      <c r="C2" s="197"/>
      <c r="D2" s="197"/>
      <c r="E2" s="87"/>
    </row>
    <row r="3" spans="3:5" ht="15" customHeight="1" hidden="1">
      <c r="C3" s="197"/>
      <c r="D3" s="197"/>
      <c r="E3" s="87"/>
    </row>
    <row r="4" spans="3:5" ht="15" customHeight="1" hidden="1">
      <c r="C4" s="197"/>
      <c r="D4" s="197"/>
      <c r="E4" s="87"/>
    </row>
    <row r="5" spans="3:5" ht="15" customHeight="1" hidden="1">
      <c r="C5" s="197"/>
      <c r="D5" s="197"/>
      <c r="E5" s="87"/>
    </row>
    <row r="6" spans="3:5" ht="15" customHeight="1" hidden="1">
      <c r="C6" s="197"/>
      <c r="D6" s="197"/>
      <c r="E6" s="87"/>
    </row>
    <row r="7" spans="3:5" ht="15" customHeight="1" hidden="1">
      <c r="C7" s="197"/>
      <c r="D7" s="197"/>
      <c r="E7" s="87"/>
    </row>
    <row r="8" spans="3:5" ht="15" customHeight="1" hidden="1">
      <c r="C8" s="197"/>
      <c r="D8" s="197"/>
      <c r="E8" s="87"/>
    </row>
    <row r="9" spans="3:5" ht="15" customHeight="1" hidden="1">
      <c r="C9" s="197"/>
      <c r="D9" s="197"/>
      <c r="E9" s="87"/>
    </row>
    <row r="10" spans="3:5" ht="73.5" customHeight="1" hidden="1">
      <c r="C10" s="209" t="s">
        <v>43</v>
      </c>
      <c r="D10" s="210"/>
      <c r="E10" s="210"/>
    </row>
    <row r="11" spans="3:8" ht="117" customHeight="1">
      <c r="C11" s="211" t="s">
        <v>77</v>
      </c>
      <c r="D11" s="212"/>
      <c r="E11" s="212"/>
      <c r="F11" s="212"/>
      <c r="G11" s="212"/>
      <c r="H11" s="212"/>
    </row>
    <row r="12" spans="1:5" ht="15">
      <c r="A12" s="17"/>
      <c r="B12" s="17"/>
      <c r="C12" s="9"/>
      <c r="D12" s="17"/>
      <c r="E12" s="17"/>
    </row>
    <row r="13" spans="1:5" ht="15">
      <c r="A13" s="17"/>
      <c r="B13" s="17"/>
      <c r="C13" s="9"/>
      <c r="D13" s="18"/>
      <c r="E13" s="18"/>
    </row>
    <row r="14" spans="1:5" ht="15">
      <c r="A14" s="17"/>
      <c r="B14" s="17"/>
      <c r="C14" s="9"/>
      <c r="D14" s="18"/>
      <c r="E14" s="18"/>
    </row>
    <row r="15" spans="1:5" ht="30" customHeight="1">
      <c r="A15" s="17"/>
      <c r="B15" s="17"/>
      <c r="C15" s="9"/>
      <c r="D15" s="18"/>
      <c r="E15" s="18"/>
    </row>
    <row r="16" spans="1:9" ht="66.75" customHeight="1">
      <c r="A16" s="213" t="s">
        <v>74</v>
      </c>
      <c r="B16" s="214"/>
      <c r="C16" s="214"/>
      <c r="D16" s="214"/>
      <c r="E16" s="214"/>
      <c r="F16" s="214"/>
      <c r="G16" s="214"/>
      <c r="H16" s="208"/>
      <c r="I16" s="50"/>
    </row>
    <row r="17" spans="1:5" ht="15">
      <c r="A17" s="17"/>
      <c r="B17" s="17"/>
      <c r="C17" s="10"/>
      <c r="D17" s="11"/>
      <c r="E17" s="11"/>
    </row>
    <row r="18" spans="1:9" ht="15.75" thickBot="1">
      <c r="A18" s="17"/>
      <c r="B18" s="17"/>
      <c r="C18" s="19"/>
      <c r="D18" s="41"/>
      <c r="F18" s="41"/>
      <c r="G18" s="41"/>
      <c r="H18" s="41"/>
      <c r="I18" s="110"/>
    </row>
    <row r="19" spans="1:9" ht="51" customHeight="1" thickBot="1">
      <c r="A19" s="200" t="s">
        <v>18</v>
      </c>
      <c r="B19" s="201"/>
      <c r="C19" s="101" t="s">
        <v>19</v>
      </c>
      <c r="D19" s="114" t="s">
        <v>41</v>
      </c>
      <c r="E19" s="103" t="s">
        <v>42</v>
      </c>
      <c r="F19" s="103" t="s">
        <v>73</v>
      </c>
      <c r="G19" s="103" t="s">
        <v>75</v>
      </c>
      <c r="H19" s="103" t="s">
        <v>76</v>
      </c>
      <c r="I19" s="138"/>
    </row>
    <row r="20" spans="1:15" s="4" customFormat="1" ht="42.75" customHeight="1">
      <c r="A20" s="35"/>
      <c r="B20" s="99"/>
      <c r="C20" s="102" t="s">
        <v>44</v>
      </c>
      <c r="D20" s="115" t="e">
        <f>D23*-1</f>
        <v>#REF!</v>
      </c>
      <c r="E20" s="133" t="e">
        <f>E23*-1</f>
        <v>#REF!</v>
      </c>
      <c r="F20" s="178">
        <f>F23*-1</f>
        <v>31217</v>
      </c>
      <c r="G20" s="178">
        <f>G23*-1</f>
        <v>-114848.20000000019</v>
      </c>
      <c r="H20" s="181">
        <f>H23*-1</f>
        <v>326401.8000000003</v>
      </c>
      <c r="I20" s="139"/>
      <c r="L20" s="58"/>
      <c r="M20" s="58"/>
      <c r="N20" s="58"/>
      <c r="O20" s="58"/>
    </row>
    <row r="21" spans="1:11" s="4" customFormat="1" ht="66.75" customHeight="1" hidden="1">
      <c r="A21" s="35"/>
      <c r="B21" s="13"/>
      <c r="C21" s="111" t="s">
        <v>32</v>
      </c>
      <c r="D21" s="116" t="e">
        <f>#REF!/(809752.2)</f>
        <v>#REF!</v>
      </c>
      <c r="E21" s="134"/>
      <c r="F21" s="177">
        <f>F20*-1/1029665.21</f>
        <v>-0.03031762139462787</v>
      </c>
      <c r="G21" s="180"/>
      <c r="H21" s="182"/>
      <c r="I21" s="140">
        <v>916999.51</v>
      </c>
      <c r="J21" s="176"/>
      <c r="K21" s="179"/>
    </row>
    <row r="22" spans="1:9" s="4" customFormat="1" ht="62.25" customHeight="1">
      <c r="A22" s="35"/>
      <c r="B22" s="14"/>
      <c r="C22" s="111" t="s">
        <v>32</v>
      </c>
      <c r="D22" s="117"/>
      <c r="E22" s="135"/>
      <c r="F22" s="135"/>
      <c r="G22" s="183">
        <f>G20*-1/1053258.2</f>
        <v>0.10904087905510747</v>
      </c>
      <c r="H22" s="135"/>
      <c r="I22" s="140"/>
    </row>
    <row r="23" spans="1:9" ht="42" customHeight="1">
      <c r="A23" s="45" t="s">
        <v>17</v>
      </c>
      <c r="B23" s="113" t="s">
        <v>72</v>
      </c>
      <c r="C23" s="111" t="s">
        <v>7</v>
      </c>
      <c r="D23" s="118" t="e">
        <f>#REF!+D31+D40</f>
        <v>#REF!</v>
      </c>
      <c r="E23" s="123" t="e">
        <f>#REF!+E24+E31</f>
        <v>#REF!</v>
      </c>
      <c r="F23" s="173">
        <f>F24+F31</f>
        <v>-31217</v>
      </c>
      <c r="G23" s="173">
        <f>G24+G31</f>
        <v>114848.20000000019</v>
      </c>
      <c r="H23" s="173">
        <f>H24+H31</f>
        <v>-326401.8000000003</v>
      </c>
      <c r="I23" s="141"/>
    </row>
    <row r="24" spans="1:15" ht="45" customHeight="1">
      <c r="A24" s="129" t="s">
        <v>21</v>
      </c>
      <c r="B24" s="125" t="s">
        <v>45</v>
      </c>
      <c r="C24" s="168" t="s">
        <v>51</v>
      </c>
      <c r="D24" s="163"/>
      <c r="E24" s="161">
        <f>E25+E29</f>
        <v>0</v>
      </c>
      <c r="F24" s="162">
        <f>F25</f>
        <v>0</v>
      </c>
      <c r="G24" s="162">
        <f>G25</f>
        <v>0</v>
      </c>
      <c r="H24" s="161">
        <f>H25</f>
        <v>0</v>
      </c>
      <c r="I24" s="141"/>
      <c r="J24" s="131"/>
      <c r="K24" s="50"/>
      <c r="L24" s="57"/>
      <c r="M24" s="57"/>
      <c r="N24" s="57"/>
      <c r="O24" s="57"/>
    </row>
    <row r="25" spans="1:15" ht="54" customHeight="1">
      <c r="A25" s="129" t="s">
        <v>21</v>
      </c>
      <c r="B25" s="125" t="s">
        <v>46</v>
      </c>
      <c r="C25" s="168" t="s">
        <v>52</v>
      </c>
      <c r="D25" s="121"/>
      <c r="E25" s="124">
        <f>E26</f>
        <v>0</v>
      </c>
      <c r="F25" s="161">
        <f>F26+F29</f>
        <v>0</v>
      </c>
      <c r="G25" s="161">
        <f>G26+G29</f>
        <v>0</v>
      </c>
      <c r="H25" s="161">
        <f>H26+H29</f>
        <v>0</v>
      </c>
      <c r="I25" s="143"/>
      <c r="J25" s="100"/>
      <c r="K25" s="50"/>
      <c r="L25" s="57"/>
      <c r="M25" s="57"/>
      <c r="N25" s="57"/>
      <c r="O25" s="57"/>
    </row>
    <row r="26" spans="1:15" ht="54" customHeight="1">
      <c r="A26" s="129" t="s">
        <v>21</v>
      </c>
      <c r="B26" s="125" t="s">
        <v>47</v>
      </c>
      <c r="C26" s="168" t="s">
        <v>54</v>
      </c>
      <c r="D26" s="121"/>
      <c r="E26" s="124">
        <f>E27</f>
        <v>0</v>
      </c>
      <c r="F26" s="174">
        <f>F27</f>
        <v>60000</v>
      </c>
      <c r="G26" s="174">
        <f>G27</f>
        <v>60000</v>
      </c>
      <c r="H26" s="174">
        <f>H27</f>
        <v>60000</v>
      </c>
      <c r="I26" s="143"/>
      <c r="J26" s="100"/>
      <c r="K26" s="50"/>
      <c r="L26" s="57"/>
      <c r="M26" s="57"/>
      <c r="N26" s="57"/>
      <c r="O26" s="57"/>
    </row>
    <row r="27" spans="1:15" ht="47.25" customHeight="1">
      <c r="A27" s="129" t="s">
        <v>21</v>
      </c>
      <c r="B27" s="125" t="s">
        <v>48</v>
      </c>
      <c r="C27" s="169" t="s">
        <v>53</v>
      </c>
      <c r="D27" s="121"/>
      <c r="E27" s="124">
        <v>0</v>
      </c>
      <c r="F27" s="175">
        <v>60000</v>
      </c>
      <c r="G27" s="175">
        <v>60000</v>
      </c>
      <c r="H27" s="175">
        <v>60000</v>
      </c>
      <c r="I27" s="143"/>
      <c r="J27" s="100"/>
      <c r="K27" s="130"/>
      <c r="L27" s="203"/>
      <c r="M27" s="204"/>
      <c r="N27" s="204"/>
      <c r="O27" s="57"/>
    </row>
    <row r="28" spans="1:15" ht="35.25" customHeight="1" hidden="1">
      <c r="A28" s="129"/>
      <c r="B28" s="125"/>
      <c r="C28" s="169"/>
      <c r="D28" s="121"/>
      <c r="E28" s="124"/>
      <c r="F28" s="124"/>
      <c r="G28" s="170"/>
      <c r="H28" s="124"/>
      <c r="I28" s="143"/>
      <c r="J28" s="100"/>
      <c r="K28" s="130"/>
      <c r="L28" s="57"/>
      <c r="M28" s="50"/>
      <c r="N28" s="50"/>
      <c r="O28" s="57"/>
    </row>
    <row r="29" spans="1:15" ht="54" customHeight="1">
      <c r="A29" s="129" t="s">
        <v>21</v>
      </c>
      <c r="B29" s="125" t="s">
        <v>49</v>
      </c>
      <c r="C29" s="168" t="s">
        <v>55</v>
      </c>
      <c r="D29" s="121"/>
      <c r="E29" s="123">
        <f>E30</f>
        <v>0</v>
      </c>
      <c r="F29" s="161">
        <f>F30</f>
        <v>-60000</v>
      </c>
      <c r="G29" s="161">
        <f>G30</f>
        <v>-60000</v>
      </c>
      <c r="H29" s="161">
        <f>H30</f>
        <v>-60000</v>
      </c>
      <c r="I29" s="141"/>
      <c r="J29" s="131"/>
      <c r="K29" s="50"/>
      <c r="L29" s="57"/>
      <c r="M29" s="57"/>
      <c r="N29" s="57"/>
      <c r="O29" s="57"/>
    </row>
    <row r="30" spans="1:15" ht="54" customHeight="1">
      <c r="A30" s="129" t="s">
        <v>21</v>
      </c>
      <c r="B30" s="125" t="s">
        <v>50</v>
      </c>
      <c r="C30" s="169" t="s">
        <v>56</v>
      </c>
      <c r="D30" s="121"/>
      <c r="E30" s="124">
        <v>0</v>
      </c>
      <c r="F30" s="159">
        <f>-60000</f>
        <v>-60000</v>
      </c>
      <c r="G30" s="160">
        <v>-60000</v>
      </c>
      <c r="H30" s="159">
        <v>-60000</v>
      </c>
      <c r="I30" s="142"/>
      <c r="J30" s="132"/>
      <c r="K30" s="112"/>
      <c r="L30" s="57"/>
      <c r="M30" s="57"/>
      <c r="N30" s="57"/>
      <c r="O30" s="57"/>
    </row>
    <row r="31" spans="1:17" ht="38.25" customHeight="1">
      <c r="A31" s="165" t="s">
        <v>17</v>
      </c>
      <c r="B31" s="166" t="s">
        <v>12</v>
      </c>
      <c r="C31" s="149" t="s">
        <v>57</v>
      </c>
      <c r="D31" s="118" t="e">
        <f>D39+D35</f>
        <v>#REF!</v>
      </c>
      <c r="E31" s="123" t="e">
        <f>E39+E35</f>
        <v>#REF!</v>
      </c>
      <c r="F31" s="174">
        <f>F39+F35</f>
        <v>-31217</v>
      </c>
      <c r="G31" s="174">
        <f>G39+G35</f>
        <v>114848.20000000019</v>
      </c>
      <c r="H31" s="174">
        <f>H39+H35</f>
        <v>-326401.8000000003</v>
      </c>
      <c r="I31" s="146"/>
      <c r="J31" s="205"/>
      <c r="K31" s="206"/>
      <c r="L31" s="206"/>
      <c r="M31" s="206"/>
      <c r="N31" s="206"/>
      <c r="O31" s="50"/>
      <c r="P31" s="50"/>
      <c r="Q31" s="50"/>
    </row>
    <row r="32" spans="1:17" ht="24.75" customHeight="1">
      <c r="A32" s="165" t="s">
        <v>17</v>
      </c>
      <c r="B32" s="166" t="s">
        <v>58</v>
      </c>
      <c r="C32" s="149" t="s">
        <v>59</v>
      </c>
      <c r="D32" s="118"/>
      <c r="E32" s="123"/>
      <c r="F32" s="161">
        <f aca="true" t="shared" si="0" ref="F32:H34">F33</f>
        <v>-4186106.2</v>
      </c>
      <c r="G32" s="161">
        <f t="shared" si="0"/>
        <v>-4186106.2</v>
      </c>
      <c r="H32" s="161">
        <f t="shared" si="0"/>
        <v>-4479922.2</v>
      </c>
      <c r="I32" s="146"/>
      <c r="J32" s="147"/>
      <c r="K32" s="148"/>
      <c r="L32" s="148"/>
      <c r="M32" s="148"/>
      <c r="N32" s="148"/>
      <c r="O32" s="50"/>
      <c r="P32" s="50"/>
      <c r="Q32" s="50"/>
    </row>
    <row r="33" spans="1:17" ht="24.75" customHeight="1">
      <c r="A33" s="129" t="s">
        <v>17</v>
      </c>
      <c r="B33" s="167" t="s">
        <v>60</v>
      </c>
      <c r="C33" s="150" t="s">
        <v>61</v>
      </c>
      <c r="D33" s="119"/>
      <c r="E33" s="124"/>
      <c r="F33" s="159">
        <f t="shared" si="0"/>
        <v>-4186106.2</v>
      </c>
      <c r="G33" s="159">
        <f t="shared" si="0"/>
        <v>-4186106.2</v>
      </c>
      <c r="H33" s="159">
        <f t="shared" si="0"/>
        <v>-4479922.2</v>
      </c>
      <c r="I33" s="146"/>
      <c r="J33" s="147"/>
      <c r="K33" s="148"/>
      <c r="L33" s="148"/>
      <c r="M33" s="148"/>
      <c r="N33" s="148"/>
      <c r="O33" s="50"/>
      <c r="P33" s="50"/>
      <c r="Q33" s="50"/>
    </row>
    <row r="34" spans="1:17" ht="24.75" customHeight="1">
      <c r="A34" s="129" t="s">
        <v>17</v>
      </c>
      <c r="B34" s="167" t="s">
        <v>63</v>
      </c>
      <c r="C34" s="150" t="s">
        <v>62</v>
      </c>
      <c r="D34" s="119"/>
      <c r="E34" s="124"/>
      <c r="F34" s="159">
        <f t="shared" si="0"/>
        <v>-4186106.2</v>
      </c>
      <c r="G34" s="159">
        <f t="shared" si="0"/>
        <v>-4186106.2</v>
      </c>
      <c r="H34" s="159">
        <f t="shared" si="0"/>
        <v>-4479922.2</v>
      </c>
      <c r="I34" s="146"/>
      <c r="J34" s="147"/>
      <c r="K34" s="148"/>
      <c r="L34" s="148"/>
      <c r="M34" s="148"/>
      <c r="N34" s="148"/>
      <c r="O34" s="50"/>
      <c r="P34" s="50"/>
      <c r="Q34" s="50"/>
    </row>
    <row r="35" spans="1:9" ht="36.75" customHeight="1">
      <c r="A35" s="126" t="s">
        <v>17</v>
      </c>
      <c r="B35" s="125" t="s">
        <v>2</v>
      </c>
      <c r="C35" s="164" t="s">
        <v>64</v>
      </c>
      <c r="D35" s="119" t="e">
        <f>-1*(1970781.4+#REF!)</f>
        <v>#REF!</v>
      </c>
      <c r="E35" s="136" t="e">
        <f>-5100119.1-#REF!-E27</f>
        <v>#REF!</v>
      </c>
      <c r="F35" s="159">
        <f>-4126106.2-F26</f>
        <v>-4186106.2</v>
      </c>
      <c r="G35" s="160">
        <v>-4186106.2</v>
      </c>
      <c r="H35" s="159">
        <f>-4479922.2</f>
        <v>-4479922.2</v>
      </c>
      <c r="I35" s="144"/>
    </row>
    <row r="36" spans="1:9" ht="24.75" customHeight="1">
      <c r="A36" s="165" t="s">
        <v>17</v>
      </c>
      <c r="B36" s="166" t="s">
        <v>66</v>
      </c>
      <c r="C36" s="154" t="s">
        <v>65</v>
      </c>
      <c r="D36" s="155"/>
      <c r="E36" s="156"/>
      <c r="F36" s="157">
        <f aca="true" t="shared" si="1" ref="F36:H38">F37</f>
        <v>4154889.2</v>
      </c>
      <c r="G36" s="157">
        <f t="shared" si="1"/>
        <v>4300954.4</v>
      </c>
      <c r="H36" s="157">
        <f t="shared" si="1"/>
        <v>4153520.4</v>
      </c>
      <c r="I36" s="144"/>
    </row>
    <row r="37" spans="1:9" ht="27" customHeight="1">
      <c r="A37" s="129" t="s">
        <v>17</v>
      </c>
      <c r="B37" s="167" t="s">
        <v>68</v>
      </c>
      <c r="C37" s="152" t="s">
        <v>67</v>
      </c>
      <c r="D37" s="120"/>
      <c r="E37" s="153"/>
      <c r="F37" s="158">
        <f t="shared" si="1"/>
        <v>4154889.2</v>
      </c>
      <c r="G37" s="158">
        <f t="shared" si="1"/>
        <v>4300954.4</v>
      </c>
      <c r="H37" s="158">
        <f t="shared" si="1"/>
        <v>4153520.4</v>
      </c>
      <c r="I37" s="144"/>
    </row>
    <row r="38" spans="1:9" ht="23.25" customHeight="1">
      <c r="A38" s="129" t="s">
        <v>17</v>
      </c>
      <c r="B38" s="167" t="s">
        <v>69</v>
      </c>
      <c r="C38" s="152" t="s">
        <v>70</v>
      </c>
      <c r="D38" s="120"/>
      <c r="E38" s="153"/>
      <c r="F38" s="158">
        <f t="shared" si="1"/>
        <v>4154889.2</v>
      </c>
      <c r="G38" s="158">
        <f t="shared" si="1"/>
        <v>4300954.4</v>
      </c>
      <c r="H38" s="158">
        <f t="shared" si="1"/>
        <v>4153520.4</v>
      </c>
      <c r="I38" s="144"/>
    </row>
    <row r="39" spans="1:12" ht="36" customHeight="1" thickBot="1">
      <c r="A39" s="127" t="s">
        <v>17</v>
      </c>
      <c r="B39" s="128" t="s">
        <v>4</v>
      </c>
      <c r="C39" s="151" t="s">
        <v>71</v>
      </c>
      <c r="D39" s="122" t="e">
        <f>2043124.5-#REF!</f>
        <v>#REF!</v>
      </c>
      <c r="E39" s="137" t="e">
        <f>5119238.9+(E29*-1+#REF!*-1)</f>
        <v>#REF!</v>
      </c>
      <c r="F39" s="171">
        <f>4094889.2+(F29*-1)</f>
        <v>4154889.2</v>
      </c>
      <c r="G39" s="172">
        <f>4240954.4+G30*-1</f>
        <v>4300954.4</v>
      </c>
      <c r="H39" s="171">
        <v>4153520.4</v>
      </c>
      <c r="I39" s="145"/>
      <c r="J39" s="207"/>
      <c r="K39" s="208"/>
      <c r="L39" s="208"/>
    </row>
    <row r="40" spans="1:15" ht="32.25" customHeight="1">
      <c r="A40" s="104"/>
      <c r="B40" s="105"/>
      <c r="C40" s="106"/>
      <c r="D40" s="93"/>
      <c r="E40" s="93"/>
      <c r="I40" s="70"/>
      <c r="L40" s="57"/>
      <c r="M40" s="57"/>
      <c r="N40" s="57"/>
      <c r="O40" s="57"/>
    </row>
    <row r="41" spans="1:5" ht="33.75" customHeight="1">
      <c r="A41" s="41"/>
      <c r="B41" s="107"/>
      <c r="C41" s="17"/>
      <c r="D41" s="94"/>
      <c r="E41" s="94"/>
    </row>
    <row r="42" spans="1:5" ht="110.25" customHeight="1">
      <c r="A42" s="41"/>
      <c r="B42" s="107"/>
      <c r="C42" s="17"/>
      <c r="D42" s="94"/>
      <c r="E42" s="94"/>
    </row>
    <row r="43" spans="1:5" ht="93" customHeight="1">
      <c r="A43" s="108"/>
      <c r="B43" s="107"/>
      <c r="C43" s="109"/>
      <c r="D43" s="94"/>
      <c r="E43" s="94"/>
    </row>
    <row r="44" spans="1:5" ht="15">
      <c r="A44" s="24"/>
      <c r="B44" s="25"/>
      <c r="C44" s="26"/>
      <c r="D44" s="27"/>
      <c r="E44" s="27"/>
    </row>
    <row r="45" spans="1:5" ht="15">
      <c r="A45" s="20"/>
      <c r="B45" s="22"/>
      <c r="C45" s="23"/>
      <c r="D45" s="21"/>
      <c r="E45" s="21"/>
    </row>
    <row r="46" spans="1:5" ht="15">
      <c r="A46" s="20"/>
      <c r="B46" s="22"/>
      <c r="C46" s="23"/>
      <c r="D46" s="21"/>
      <c r="E46" s="21"/>
    </row>
    <row r="47" spans="1:5" ht="84" customHeight="1">
      <c r="A47" s="20"/>
      <c r="B47" s="22"/>
      <c r="C47" s="23"/>
      <c r="D47" s="21"/>
      <c r="E47" s="21"/>
    </row>
    <row r="48" spans="1:5" ht="15">
      <c r="A48" s="20"/>
      <c r="B48" s="22"/>
      <c r="C48" s="23"/>
      <c r="D48" s="21"/>
      <c r="E48" s="21"/>
    </row>
    <row r="49" spans="1:5" ht="15">
      <c r="A49" s="20"/>
      <c r="B49" s="22"/>
      <c r="C49" s="23"/>
      <c r="D49" s="21"/>
      <c r="E49" s="21"/>
    </row>
    <row r="50" spans="1:5" ht="15">
      <c r="A50" s="20"/>
      <c r="B50" s="22"/>
      <c r="C50" s="23"/>
      <c r="D50" s="21"/>
      <c r="E50" s="21"/>
    </row>
    <row r="51" spans="1:5" ht="15">
      <c r="A51" s="20"/>
      <c r="B51" s="22"/>
      <c r="C51" s="23"/>
      <c r="D51" s="21"/>
      <c r="E51" s="21"/>
    </row>
    <row r="52" spans="1:5" ht="15">
      <c r="A52" s="20"/>
      <c r="B52" s="22"/>
      <c r="C52" s="23"/>
      <c r="D52" s="21"/>
      <c r="E52" s="21"/>
    </row>
    <row r="53" spans="1:5" ht="15">
      <c r="A53" s="20"/>
      <c r="B53" s="22"/>
      <c r="C53" s="23"/>
      <c r="D53" s="21"/>
      <c r="E53" s="21"/>
    </row>
    <row r="54" spans="1:5" ht="15">
      <c r="A54" s="20"/>
      <c r="B54" s="22"/>
      <c r="C54" s="23"/>
      <c r="D54" s="21"/>
      <c r="E54" s="21"/>
    </row>
    <row r="55" spans="1:5" ht="15">
      <c r="A55" s="20"/>
      <c r="B55" s="22"/>
      <c r="C55" s="23"/>
      <c r="D55" s="21"/>
      <c r="E55" s="21"/>
    </row>
    <row r="56" spans="1:5" s="4" customFormat="1" ht="15">
      <c r="A56" s="20"/>
      <c r="B56" s="22"/>
      <c r="C56" s="23"/>
      <c r="D56" s="21"/>
      <c r="E56" s="21"/>
    </row>
    <row r="57" spans="1:5" ht="15">
      <c r="A57" s="28"/>
      <c r="B57" s="22"/>
      <c r="C57" s="23"/>
      <c r="D57" s="21"/>
      <c r="E57" s="21"/>
    </row>
    <row r="58" spans="1:5" ht="13.5">
      <c r="A58" s="28"/>
      <c r="B58" s="29"/>
      <c r="C58" s="30"/>
      <c r="D58" s="31"/>
      <c r="E58" s="31"/>
    </row>
    <row r="59" spans="1:5" s="4" customFormat="1" ht="15" hidden="1">
      <c r="A59" s="28"/>
      <c r="B59" s="32"/>
      <c r="C59" s="26"/>
      <c r="D59" s="33"/>
      <c r="E59" s="33"/>
    </row>
    <row r="60" spans="1:5" ht="13.5" hidden="1">
      <c r="A60" s="28"/>
      <c r="B60" s="34"/>
      <c r="C60" s="30"/>
      <c r="D60" s="31"/>
      <c r="E60" s="31"/>
    </row>
    <row r="61" spans="1:5" ht="13.5" hidden="1">
      <c r="A61" s="28"/>
      <c r="B61" s="34"/>
      <c r="C61" s="30"/>
      <c r="D61" s="31"/>
      <c r="E61" s="31"/>
    </row>
    <row r="62" spans="1:5" ht="13.5" hidden="1">
      <c r="A62" s="28"/>
      <c r="B62" s="34"/>
      <c r="C62" s="30"/>
      <c r="D62" s="31"/>
      <c r="E62" s="31"/>
    </row>
    <row r="63" spans="1:5" ht="13.5" hidden="1">
      <c r="A63" s="28"/>
      <c r="B63" s="34"/>
      <c r="C63" s="30"/>
      <c r="D63" s="31"/>
      <c r="E63" s="31"/>
    </row>
    <row r="64" spans="1:5" ht="15" hidden="1">
      <c r="A64" s="28"/>
      <c r="B64" s="34"/>
      <c r="C64" s="26"/>
      <c r="D64" s="33"/>
      <c r="E64" s="33"/>
    </row>
    <row r="65" spans="1:5" s="1" customFormat="1" ht="33" customHeight="1">
      <c r="A65" s="28"/>
      <c r="B65" s="188"/>
      <c r="C65" s="189"/>
      <c r="D65" s="189"/>
      <c r="E65" s="86"/>
    </row>
    <row r="66" spans="1:5" s="1" customFormat="1" ht="24" customHeight="1">
      <c r="A66" s="28"/>
      <c r="B66" s="188"/>
      <c r="C66" s="189"/>
      <c r="D66" s="189"/>
      <c r="E66" s="86"/>
    </row>
    <row r="67" spans="1:5" s="1" customFormat="1" ht="13.5">
      <c r="A67" s="2"/>
      <c r="D67" s="5"/>
      <c r="E67" s="5"/>
    </row>
    <row r="68" spans="1:5" s="1" customFormat="1" ht="13.5">
      <c r="A68" s="2"/>
      <c r="D68" s="5"/>
      <c r="E68" s="5"/>
    </row>
    <row r="69" spans="1:5" s="1" customFormat="1" ht="13.5">
      <c r="A69" s="2"/>
      <c r="D69" s="5"/>
      <c r="E69" s="5"/>
    </row>
    <row r="70" spans="1:5" s="1" customFormat="1" ht="13.5">
      <c r="A70" s="2"/>
      <c r="D70" s="5"/>
      <c r="E70" s="5"/>
    </row>
    <row r="71" spans="1:5" s="1" customFormat="1" ht="13.5">
      <c r="A71" s="2"/>
      <c r="D71" s="5"/>
      <c r="E71" s="5"/>
    </row>
    <row r="72" spans="1:5" s="1" customFormat="1" ht="13.5">
      <c r="A72" s="2"/>
      <c r="D72" s="5"/>
      <c r="E72" s="5"/>
    </row>
    <row r="73" spans="1:5" s="1" customFormat="1" ht="13.5">
      <c r="A73" s="2"/>
      <c r="D73" s="5"/>
      <c r="E73" s="5"/>
    </row>
    <row r="74" spans="1:5" s="1" customFormat="1" ht="13.5">
      <c r="A74" s="2"/>
      <c r="D74" s="5"/>
      <c r="E74" s="5"/>
    </row>
    <row r="75" spans="1:5" s="1" customFormat="1" ht="13.5">
      <c r="A75" s="2"/>
      <c r="D75" s="5"/>
      <c r="E75" s="5"/>
    </row>
    <row r="76" spans="1:5" s="1" customFormat="1" ht="13.5">
      <c r="A76" s="2"/>
      <c r="D76" s="5"/>
      <c r="E76" s="5"/>
    </row>
    <row r="77" spans="1:5" s="1" customFormat="1" ht="13.5">
      <c r="A77" s="2"/>
      <c r="D77" s="5"/>
      <c r="E77" s="5"/>
    </row>
    <row r="78" spans="1:5" s="1" customFormat="1" ht="13.5">
      <c r="A78" s="2"/>
      <c r="D78" s="5"/>
      <c r="E78" s="5"/>
    </row>
    <row r="79" spans="1:5" s="1" customFormat="1" ht="13.5">
      <c r="A79" s="2"/>
      <c r="D79" s="5"/>
      <c r="E79" s="5"/>
    </row>
    <row r="80" spans="1:5" s="1" customFormat="1" ht="13.5">
      <c r="A80" s="2"/>
      <c r="D80" s="5"/>
      <c r="E80" s="5"/>
    </row>
    <row r="81" spans="1:5" s="1" customFormat="1" ht="13.5">
      <c r="A81" s="2"/>
      <c r="C81" s="6"/>
      <c r="D81" s="5"/>
      <c r="E81" s="5"/>
    </row>
    <row r="82" spans="1:5" s="1" customFormat="1" ht="13.5">
      <c r="A82" s="2"/>
      <c r="D82" s="5"/>
      <c r="E82" s="5"/>
    </row>
    <row r="83" spans="1:5" s="1" customFormat="1" ht="13.5">
      <c r="A83" s="2"/>
      <c r="D83" s="5"/>
      <c r="E83" s="5"/>
    </row>
    <row r="84" spans="1:5" s="1" customFormat="1" ht="13.5">
      <c r="A84" s="2"/>
      <c r="D84" s="5"/>
      <c r="E84" s="5"/>
    </row>
    <row r="85" spans="1:5" s="1" customFormat="1" ht="13.5">
      <c r="A85" s="2"/>
      <c r="D85" s="5"/>
      <c r="E85" s="5"/>
    </row>
    <row r="86" spans="1:5" s="1" customFormat="1" ht="13.5">
      <c r="A86" s="2"/>
      <c r="D86" s="5"/>
      <c r="E86" s="5"/>
    </row>
    <row r="87" spans="1:5" s="1" customFormat="1" ht="13.5">
      <c r="A87" s="2"/>
      <c r="D87" s="5"/>
      <c r="E87" s="5"/>
    </row>
    <row r="88" spans="1:5" s="1" customFormat="1" ht="13.5">
      <c r="A88" s="2"/>
      <c r="D88" s="5"/>
      <c r="E88" s="5"/>
    </row>
    <row r="89" spans="1:5" s="1" customFormat="1" ht="13.5">
      <c r="A89" s="2"/>
      <c r="D89" s="5"/>
      <c r="E89" s="5"/>
    </row>
    <row r="90" spans="1:5" s="1" customFormat="1" ht="13.5">
      <c r="A90" s="2"/>
      <c r="D90" s="5"/>
      <c r="E90" s="5"/>
    </row>
    <row r="91" spans="1:5" s="1" customFormat="1" ht="13.5">
      <c r="A91" s="2"/>
      <c r="D91" s="5"/>
      <c r="E91" s="5"/>
    </row>
    <row r="92" spans="1:5" s="1" customFormat="1" ht="13.5">
      <c r="A92" s="2"/>
      <c r="D92" s="5"/>
      <c r="E92" s="5"/>
    </row>
    <row r="93" spans="1:5" s="1" customFormat="1" ht="13.5">
      <c r="A93" s="2"/>
      <c r="D93" s="5"/>
      <c r="E93" s="5"/>
    </row>
    <row r="94" spans="1:5" s="1" customFormat="1" ht="13.5">
      <c r="A94" s="2"/>
      <c r="D94" s="5"/>
      <c r="E94" s="5"/>
    </row>
    <row r="95" spans="1:5" s="1" customFormat="1" ht="13.5">
      <c r="A95" s="2"/>
      <c r="D95" s="5"/>
      <c r="E95" s="5"/>
    </row>
    <row r="96" spans="1:5" s="1" customFormat="1" ht="13.5">
      <c r="A96" s="2"/>
      <c r="D96" s="5"/>
      <c r="E96" s="5"/>
    </row>
    <row r="97" spans="1:5" s="1" customFormat="1" ht="13.5">
      <c r="A97" s="2"/>
      <c r="D97" s="5"/>
      <c r="E97" s="5"/>
    </row>
    <row r="98" spans="1:5" s="1" customFormat="1" ht="13.5">
      <c r="A98" s="2"/>
      <c r="D98" s="5"/>
      <c r="E98" s="5"/>
    </row>
    <row r="99" spans="1:5" s="1" customFormat="1" ht="13.5">
      <c r="A99" s="2"/>
      <c r="D99" s="5"/>
      <c r="E99" s="5"/>
    </row>
    <row r="100" spans="1:5" s="1" customFormat="1" ht="13.5">
      <c r="A100" s="2"/>
      <c r="D100" s="5"/>
      <c r="E100" s="5"/>
    </row>
    <row r="101" spans="1:5" s="1" customFormat="1" ht="13.5">
      <c r="A101" s="2"/>
      <c r="D101" s="5"/>
      <c r="E101" s="5"/>
    </row>
    <row r="102" spans="1:5" s="1" customFormat="1" ht="13.5">
      <c r="A102" s="2"/>
      <c r="D102" s="5"/>
      <c r="E102" s="5"/>
    </row>
    <row r="103" spans="1:5" s="1" customFormat="1" ht="13.5">
      <c r="A103" s="2"/>
      <c r="D103" s="5"/>
      <c r="E103" s="5"/>
    </row>
  </sheetData>
  <sheetProtection/>
  <mergeCells count="10">
    <mergeCell ref="B66:D66"/>
    <mergeCell ref="B65:D65"/>
    <mergeCell ref="L27:N27"/>
    <mergeCell ref="J31:N31"/>
    <mergeCell ref="J39:L39"/>
    <mergeCell ref="C1:D9"/>
    <mergeCell ref="A19:B19"/>
    <mergeCell ref="C10:E10"/>
    <mergeCell ref="C11:H11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2024-03-18T09:36:00Z</cp:lastPrinted>
  <dcterms:created xsi:type="dcterms:W3CDTF">1999-03-18T06:53:45Z</dcterms:created>
  <dcterms:modified xsi:type="dcterms:W3CDTF">2024-03-19T08:34:55Z</dcterms:modified>
  <cp:category/>
  <cp:version/>
  <cp:contentType/>
  <cp:contentStatus/>
</cp:coreProperties>
</file>