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60" windowWidth="9216" windowHeight="22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'Лист1'!$A$1:$F$36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<sst xmlns="http://schemas.openxmlformats.org/spreadsheetml/2006/main" count="102" uniqueCount="49">
  <si>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</si>
  <si>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</si>
  <si>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</si>
  <si>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</si>
  <si>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</si>
  <si>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</si>
  <si>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</si>
  <si>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</si>
  <si>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</si>
  <si>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</si>
  <si>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</si>
  <si>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</si>
  <si>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</si>
  <si>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</si>
  <si>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</si>
  <si>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</si>
  <si>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</si>
  <si>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</si>
  <si>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</si>
  <si>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</si>
  <si>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</si>
  <si>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</si>
  <si>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</si>
  <si>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</si>
  <si>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</si>
  <si>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</si>
  <si>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</si>
  <si>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</si>
  <si>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</si>
  <si>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</si>
  <si>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</si>
  <si>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</si>
  <si>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</si>
  <si>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</si>
  <si>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</si>
  <si>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</si>
  <si>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</si>
  <si>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</si>
  <si>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</si>
  <si>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</si>
  <si>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</si>
  <si>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 xml:space="preserve">                                          и на плановый период 2021 и 2022 годов</t>
  </si>
  <si>
    <t>2021 год</t>
  </si>
  <si>
    <t>2020 г.</t>
  </si>
  <si>
    <t>2022 год</t>
  </si>
  <si>
    <t>Приложение 9</t>
  </si>
  <si>
    <t xml:space="preserve">Источники 
внутреннего финансирования дефицита бюджета городского округа Лыткарино 
на 2020 год и на плановый период 2021 и 2022 годов
</t>
  </si>
  <si>
    <t xml:space="preserve">                                             к бюджету городского округа Лыткарино на 2020 год</t>
  </si>
  <si>
    <t>Дефицит бюджета городского округа Лыткарино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</si>
</sst>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5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b/>
      <sz val="12"/>
      <color rgb="FFC00000"/>
      <name val="Arial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6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24" xfId="0" applyNumberFormat="1" applyFont="1" applyBorder="1" applyAlignment="1">
      <alignment wrapText="1"/>
    </xf>
    <xf numFmtId="172" fontId="9" fillId="0" borderId="24" xfId="0" applyNumberFormat="1" applyFont="1" applyBorder="1" applyAlignment="1">
      <alignment horizontal="left" vertical="center" wrapText="1"/>
    </xf>
    <xf numFmtId="172" fontId="9" fillId="0" borderId="24" xfId="0" applyNumberFormat="1" applyFont="1" applyBorder="1" applyAlignment="1">
      <alignment wrapText="1"/>
    </xf>
    <xf numFmtId="172" fontId="9" fillId="0" borderId="25" xfId="0" applyNumberFormat="1" applyFont="1" applyBorder="1" applyAlignment="1">
      <alignment vertical="top" wrapText="1"/>
    </xf>
    <xf numFmtId="172" fontId="10" fillId="0" borderId="0" xfId="0" applyNumberFormat="1" applyFont="1" applyBorder="1" applyAlignment="1">
      <alignment horizontal="center" vertical="top" wrapText="1"/>
    </xf>
    <xf numFmtId="0" fontId="70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172" fontId="7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8" fillId="0" borderId="0" xfId="55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9" fontId="0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wrapText="1"/>
    </xf>
    <xf numFmtId="0" fontId="70" fillId="0" borderId="0" xfId="0" applyFont="1" applyBorder="1" applyAlignment="1">
      <alignment wrapText="1"/>
    </xf>
    <xf numFmtId="173" fontId="6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26" xfId="0" applyFont="1" applyBorder="1" applyAlignment="1">
      <alignment horizontal="center" vertical="center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28" xfId="55" applyNumberFormat="1" applyFont="1" applyBorder="1" applyAlignment="1">
      <alignment horizontal="center" vertical="center" wrapText="1"/>
    </xf>
    <xf numFmtId="172" fontId="10" fillId="0" borderId="28" xfId="0" applyNumberFormat="1" applyFont="1" applyBorder="1" applyAlignment="1">
      <alignment horizontal="right" vertical="top" wrapText="1"/>
    </xf>
    <xf numFmtId="172" fontId="10" fillId="0" borderId="28" xfId="0" applyNumberFormat="1" applyFont="1" applyBorder="1" applyAlignment="1">
      <alignment horizontal="right" vertical="center" wrapText="1"/>
    </xf>
    <xf numFmtId="172" fontId="9" fillId="0" borderId="28" xfId="0" applyNumberFormat="1" applyFont="1" applyBorder="1" applyAlignment="1">
      <alignment horizontal="right" vertical="center" wrapText="1"/>
    </xf>
    <xf numFmtId="172" fontId="9" fillId="0" borderId="28" xfId="0" applyNumberFormat="1" applyFont="1" applyFill="1" applyBorder="1" applyAlignment="1">
      <alignment horizontal="right" vertical="center" wrapText="1"/>
    </xf>
    <xf numFmtId="172" fontId="9" fillId="0" borderId="29" xfId="0" applyNumberFormat="1" applyFont="1" applyBorder="1" applyAlignment="1">
      <alignment horizontal="right" vertical="center" wrapText="1"/>
    </xf>
    <xf numFmtId="172" fontId="10" fillId="0" borderId="24" xfId="0" applyNumberFormat="1" applyFont="1" applyBorder="1" applyAlignment="1">
      <alignment vertical="center" wrapText="1"/>
    </xf>
    <xf numFmtId="172" fontId="10" fillId="0" borderId="24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72" fontId="71" fillId="0" borderId="0" xfId="0" applyNumberFormat="1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4" fillId="0" borderId="0" xfId="0" applyNumberFormat="1" applyFont="1" applyBorder="1" applyAlignment="1">
      <alignment wrapText="1"/>
    </xf>
    <xf numFmtId="0" fontId="72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6" xfId="0" applyNumberFormat="1" applyFont="1" applyBorder="1" applyAlignment="1">
      <alignment horizontal="center" vertical="center" wrapText="1"/>
    </xf>
    <xf numFmtId="172" fontId="10" fillId="0" borderId="3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47" t="s">
        <v>38</v>
      </c>
      <c r="D1" s="148"/>
      <c r="E1" s="87"/>
      <c r="F1" s="87"/>
    </row>
    <row r="2" spans="3:6" ht="15" customHeight="1" hidden="1">
      <c r="C2" s="148"/>
      <c r="D2" s="148"/>
      <c r="E2" s="87"/>
      <c r="F2" s="87"/>
    </row>
    <row r="3" spans="3:6" ht="15" customHeight="1" hidden="1">
      <c r="C3" s="148"/>
      <c r="D3" s="148"/>
      <c r="E3" s="87"/>
      <c r="F3" s="87"/>
    </row>
    <row r="4" spans="3:6" ht="15" customHeight="1" hidden="1">
      <c r="C4" s="148"/>
      <c r="D4" s="148"/>
      <c r="E4" s="87"/>
      <c r="F4" s="87"/>
    </row>
    <row r="5" spans="3:6" ht="15" customHeight="1" hidden="1">
      <c r="C5" s="148"/>
      <c r="D5" s="148"/>
      <c r="E5" s="87"/>
      <c r="F5" s="87"/>
    </row>
    <row r="6" spans="3:6" ht="15" customHeight="1" hidden="1">
      <c r="C6" s="148"/>
      <c r="D6" s="148"/>
      <c r="E6" s="87"/>
      <c r="F6" s="87"/>
    </row>
    <row r="7" spans="3:6" ht="15" customHeight="1" hidden="1">
      <c r="C7" s="148"/>
      <c r="D7" s="148"/>
      <c r="E7" s="87"/>
      <c r="F7" s="87"/>
    </row>
    <row r="8" spans="3:6" ht="15" customHeight="1" hidden="1">
      <c r="C8" s="148"/>
      <c r="D8" s="148"/>
      <c r="E8" s="87"/>
      <c r="F8" s="87"/>
    </row>
    <row r="9" spans="3:6" ht="15" customHeight="1" hidden="1">
      <c r="C9" s="148"/>
      <c r="D9" s="148"/>
      <c r="E9" s="87"/>
      <c r="F9" s="87"/>
    </row>
    <row r="10" spans="3:6" ht="68.25" customHeight="1">
      <c r="C10" s="148"/>
      <c r="D10" s="148"/>
      <c r="E10" s="87"/>
      <c r="F10" s="87"/>
    </row>
    <row r="11" spans="1:7" ht="17.25">
      <c r="A11" s="17"/>
      <c r="B11" s="17"/>
      <c r="C11" s="149" t="s">
        <v>36</v>
      </c>
      <c r="D11" s="150"/>
      <c r="E11" s="88"/>
      <c r="F11" s="88"/>
      <c r="G11" s="61"/>
    </row>
    <row r="12" spans="1:7" ht="17.25">
      <c r="A12" s="17"/>
      <c r="B12" s="17"/>
      <c r="C12" s="149" t="s">
        <v>35</v>
      </c>
      <c r="D12" s="150"/>
      <c r="E12" s="88"/>
      <c r="F12" s="88"/>
      <c r="G12" s="62"/>
    </row>
    <row r="13" spans="1:7" ht="17.25">
      <c r="A13" s="17"/>
      <c r="B13" s="17"/>
      <c r="C13" s="149" t="s">
        <v>37</v>
      </c>
      <c r="D13" s="150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53" t="s">
        <v>34</v>
      </c>
      <c r="B18" s="153"/>
      <c r="C18" s="153"/>
      <c r="D18" s="153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51" t="s">
        <v>18</v>
      </c>
      <c r="B21" s="152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45"/>
      <c r="H30" s="146"/>
      <c r="I30" s="146"/>
      <c r="J30" s="146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41"/>
      <c r="H31" s="142"/>
      <c r="I31" s="142"/>
      <c r="J31" s="142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43"/>
      <c r="H32" s="144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35"/>
      <c r="H33" s="136"/>
      <c r="I33" s="137"/>
      <c r="J33" s="138"/>
      <c r="K33" s="138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39"/>
      <c r="C59" s="140"/>
      <c r="D59" s="140"/>
      <c r="E59" s="86"/>
      <c r="F59" s="86"/>
    </row>
    <row r="60" spans="1:6" s="1" customFormat="1" ht="24" customHeight="1">
      <c r="A60" s="28"/>
      <c r="B60" s="139"/>
      <c r="C60" s="140"/>
      <c r="D60" s="140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view="pageBreakPreview" zoomScale="60" zoomScalePageLayoutView="0" workbookViewId="0" topLeftCell="A10">
      <selection activeCell="H24" sqref="H24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47" t="s">
        <v>38</v>
      </c>
      <c r="D1" s="148"/>
      <c r="E1" s="87"/>
      <c r="F1" s="87"/>
    </row>
    <row r="2" spans="3:6" ht="15" customHeight="1" hidden="1">
      <c r="C2" s="148"/>
      <c r="D2" s="148"/>
      <c r="E2" s="87"/>
      <c r="F2" s="87"/>
    </row>
    <row r="3" spans="3:6" ht="15" customHeight="1" hidden="1">
      <c r="C3" s="148"/>
      <c r="D3" s="148"/>
      <c r="E3" s="87"/>
      <c r="F3" s="87"/>
    </row>
    <row r="4" spans="3:6" ht="15" customHeight="1" hidden="1">
      <c r="C4" s="148"/>
      <c r="D4" s="148"/>
      <c r="E4" s="87"/>
      <c r="F4" s="87"/>
    </row>
    <row r="5" spans="3:6" ht="15" customHeight="1" hidden="1">
      <c r="C5" s="148"/>
      <c r="D5" s="148"/>
      <c r="E5" s="87"/>
      <c r="F5" s="87"/>
    </row>
    <row r="6" spans="3:6" ht="15" customHeight="1" hidden="1">
      <c r="C6" s="148"/>
      <c r="D6" s="148"/>
      <c r="E6" s="87"/>
      <c r="F6" s="87"/>
    </row>
    <row r="7" spans="3:6" ht="15" customHeight="1" hidden="1">
      <c r="C7" s="148"/>
      <c r="D7" s="148"/>
      <c r="E7" s="87"/>
      <c r="F7" s="87"/>
    </row>
    <row r="8" spans="3:6" ht="15" customHeight="1" hidden="1">
      <c r="C8" s="148"/>
      <c r="D8" s="148"/>
      <c r="E8" s="87"/>
      <c r="F8" s="87"/>
    </row>
    <row r="9" spans="3:6" ht="15" customHeight="1" hidden="1">
      <c r="C9" s="148"/>
      <c r="D9" s="148"/>
      <c r="E9" s="87"/>
      <c r="F9" s="87"/>
    </row>
    <row r="10" spans="1:7" ht="17.25">
      <c r="A10" s="17"/>
      <c r="B10" s="17"/>
      <c r="C10" s="149" t="s">
        <v>45</v>
      </c>
      <c r="D10" s="150"/>
      <c r="E10" s="156"/>
      <c r="F10" s="156"/>
      <c r="G10" s="61"/>
    </row>
    <row r="11" spans="1:7" ht="17.25">
      <c r="A11" s="17"/>
      <c r="B11" s="17"/>
      <c r="C11" s="149" t="s">
        <v>47</v>
      </c>
      <c r="D11" s="150"/>
      <c r="E11" s="156"/>
      <c r="F11" s="156"/>
      <c r="G11" s="62"/>
    </row>
    <row r="12" spans="1:7" ht="17.25">
      <c r="A12" s="17"/>
      <c r="B12" s="17"/>
      <c r="C12" s="149" t="s">
        <v>41</v>
      </c>
      <c r="D12" s="150"/>
      <c r="E12" s="156"/>
      <c r="F12" s="156"/>
      <c r="G12" s="63"/>
    </row>
    <row r="13" spans="1:6" ht="15">
      <c r="A13" s="17"/>
      <c r="B13" s="17"/>
      <c r="C13" s="9"/>
      <c r="D13" s="17"/>
      <c r="E13" s="17"/>
      <c r="F13" s="17"/>
    </row>
    <row r="14" spans="1:6" ht="15">
      <c r="A14" s="17"/>
      <c r="B14" s="17"/>
      <c r="C14" s="9"/>
      <c r="D14" s="18"/>
      <c r="E14" s="18"/>
      <c r="F14" s="18"/>
    </row>
    <row r="15" spans="1:6" ht="15">
      <c r="A15" s="17"/>
      <c r="B15" s="17"/>
      <c r="C15" s="9"/>
      <c r="D15" s="18"/>
      <c r="E15" s="18"/>
      <c r="F15" s="18"/>
    </row>
    <row r="16" spans="1:6" ht="30" customHeight="1">
      <c r="A16" s="17"/>
      <c r="B16" s="17"/>
      <c r="C16" s="9"/>
      <c r="D16" s="18"/>
      <c r="E16" s="18"/>
      <c r="F16" s="18"/>
    </row>
    <row r="17" spans="1:9" ht="56.25" customHeight="1">
      <c r="A17" s="153" t="s">
        <v>46</v>
      </c>
      <c r="B17" s="157"/>
      <c r="C17" s="157"/>
      <c r="D17" s="157"/>
      <c r="E17" s="158"/>
      <c r="F17" s="158"/>
      <c r="G17" s="108"/>
      <c r="H17" s="108"/>
      <c r="I17" s="108"/>
    </row>
    <row r="18" spans="1:6" ht="15">
      <c r="A18" s="17"/>
      <c r="B18" s="17"/>
      <c r="C18" s="10"/>
      <c r="D18" s="11"/>
      <c r="E18" s="11"/>
      <c r="F18" s="11"/>
    </row>
    <row r="19" spans="1:9" ht="15.75" thickBot="1">
      <c r="A19" s="17"/>
      <c r="B19" s="17"/>
      <c r="C19" s="19"/>
      <c r="D19" s="41"/>
      <c r="E19" s="41"/>
      <c r="F19" s="41" t="s">
        <v>6</v>
      </c>
      <c r="G19" s="154"/>
      <c r="H19" s="155"/>
      <c r="I19" s="155"/>
    </row>
    <row r="20" spans="1:9" ht="26.25" customHeight="1" thickBot="1">
      <c r="A20" s="151" t="s">
        <v>18</v>
      </c>
      <c r="B20" s="152"/>
      <c r="C20" s="122" t="s">
        <v>19</v>
      </c>
      <c r="D20" s="132" t="s">
        <v>43</v>
      </c>
      <c r="E20" s="132" t="s">
        <v>42</v>
      </c>
      <c r="F20" s="132" t="s">
        <v>44</v>
      </c>
      <c r="G20" s="109"/>
      <c r="H20" s="109"/>
      <c r="I20" s="109"/>
    </row>
    <row r="21" spans="1:15" s="4" customFormat="1" ht="24.75" customHeight="1">
      <c r="A21" s="35"/>
      <c r="B21" s="103"/>
      <c r="C21" s="123" t="s">
        <v>48</v>
      </c>
      <c r="D21" s="133">
        <f>D24*-1</f>
        <v>-12121.200000000012</v>
      </c>
      <c r="E21" s="133">
        <f>E24*-1</f>
        <v>-12121.200000000012</v>
      </c>
      <c r="F21" s="133">
        <f>F24*-1</f>
        <v>40000</v>
      </c>
      <c r="G21" s="110"/>
      <c r="H21" s="111"/>
      <c r="I21" s="111"/>
      <c r="L21" s="58"/>
      <c r="M21" s="58"/>
      <c r="N21" s="58"/>
      <c r="O21" s="58"/>
    </row>
    <row r="22" spans="1:9" s="4" customFormat="1" ht="66.75" customHeight="1">
      <c r="A22" s="35"/>
      <c r="B22" s="13"/>
      <c r="C22" s="130" t="s">
        <v>32</v>
      </c>
      <c r="D22" s="134">
        <f>(D21*-1)/752508.7</f>
        <v>0.016107720747946187</v>
      </c>
      <c r="E22" s="124">
        <f>(E21*-1)/773360.3*100</f>
        <v>1.5673418974312503</v>
      </c>
      <c r="F22" s="134"/>
      <c r="G22" s="120"/>
      <c r="H22" s="80"/>
      <c r="I22" s="80"/>
    </row>
    <row r="23" spans="1:9" s="4" customFormat="1" ht="12" customHeight="1">
      <c r="A23" s="35"/>
      <c r="B23" s="14"/>
      <c r="C23" s="131"/>
      <c r="D23" s="125"/>
      <c r="E23" s="125"/>
      <c r="F23" s="125"/>
      <c r="H23" s="59"/>
      <c r="I23" s="59"/>
    </row>
    <row r="24" spans="1:9" ht="42" customHeight="1">
      <c r="A24" s="36"/>
      <c r="B24" s="15"/>
      <c r="C24" s="131" t="s">
        <v>7</v>
      </c>
      <c r="D24" s="126">
        <f>D25+D30+D33</f>
        <v>12121.200000000012</v>
      </c>
      <c r="E24" s="126">
        <f>E25+E30+E33</f>
        <v>12121.200000000012</v>
      </c>
      <c r="F24" s="126">
        <f>F25+F30+F33</f>
        <v>-40000</v>
      </c>
      <c r="G24" s="71"/>
      <c r="H24" s="60"/>
      <c r="I24" s="60"/>
    </row>
    <row r="25" spans="1:15" ht="41.25" customHeight="1">
      <c r="A25" s="45" t="s">
        <v>17</v>
      </c>
      <c r="B25" s="7" t="s">
        <v>8</v>
      </c>
      <c r="C25" s="99" t="s">
        <v>9</v>
      </c>
      <c r="D25" s="126">
        <f>D26+D28</f>
        <v>57121.20000000001</v>
      </c>
      <c r="E25" s="126">
        <f>E26+E28</f>
        <v>12121.200000000012</v>
      </c>
      <c r="F25" s="126">
        <f>F26+F28</f>
        <v>-40000</v>
      </c>
      <c r="J25" s="54"/>
      <c r="K25" s="55"/>
      <c r="L25" s="56"/>
      <c r="M25" s="56"/>
      <c r="N25" s="56"/>
      <c r="O25" s="56"/>
    </row>
    <row r="26" spans="1:6" ht="36" customHeight="1">
      <c r="A26" s="46" t="s">
        <v>17</v>
      </c>
      <c r="B26" s="42" t="s">
        <v>10</v>
      </c>
      <c r="C26" s="100" t="s">
        <v>22</v>
      </c>
      <c r="D26" s="126">
        <f>D27</f>
        <v>364842.2</v>
      </c>
      <c r="E26" s="126">
        <f>E27</f>
        <v>376963.4</v>
      </c>
      <c r="F26" s="126">
        <f>F27</f>
        <v>376963.4</v>
      </c>
    </row>
    <row r="27" spans="1:15" ht="45" customHeight="1">
      <c r="A27" s="40" t="s">
        <v>21</v>
      </c>
      <c r="B27" s="39" t="s">
        <v>31</v>
      </c>
      <c r="C27" s="101" t="s">
        <v>28</v>
      </c>
      <c r="D27" s="127">
        <f>364842.2</f>
        <v>364842.2</v>
      </c>
      <c r="E27" s="127">
        <f>D27+12121.2</f>
        <v>376963.4</v>
      </c>
      <c r="F27" s="127">
        <f>E27</f>
        <v>376963.4</v>
      </c>
      <c r="G27" s="98"/>
      <c r="H27" s="96"/>
      <c r="I27" s="112"/>
      <c r="J27" s="113"/>
      <c r="L27" s="56"/>
      <c r="M27" s="56"/>
      <c r="N27" s="56"/>
      <c r="O27" s="56"/>
    </row>
    <row r="28" spans="1:6" ht="36.75" customHeight="1">
      <c r="A28" s="46" t="s">
        <v>17</v>
      </c>
      <c r="B28" s="42" t="s">
        <v>11</v>
      </c>
      <c r="C28" s="100" t="s">
        <v>23</v>
      </c>
      <c r="D28" s="126">
        <f>D29</f>
        <v>-307721</v>
      </c>
      <c r="E28" s="126">
        <f>E29</f>
        <v>-364842.2</v>
      </c>
      <c r="F28" s="126">
        <f>F29</f>
        <v>-416963.4</v>
      </c>
    </row>
    <row r="29" spans="1:15" ht="47.25" customHeight="1">
      <c r="A29" s="40" t="s">
        <v>21</v>
      </c>
      <c r="B29" s="39" t="s">
        <v>1</v>
      </c>
      <c r="C29" s="101" t="s">
        <v>29</v>
      </c>
      <c r="D29" s="127">
        <f>-307721</f>
        <v>-307721</v>
      </c>
      <c r="E29" s="127">
        <v>-364842.2</v>
      </c>
      <c r="F29" s="127">
        <f>-376963.4-40000</f>
        <v>-416963.4</v>
      </c>
      <c r="G29" s="106"/>
      <c r="H29" s="113"/>
      <c r="I29" s="113"/>
      <c r="J29" s="113"/>
      <c r="K29" s="50"/>
      <c r="L29" s="57"/>
      <c r="M29" s="57"/>
      <c r="N29" s="57"/>
      <c r="O29" s="57"/>
    </row>
    <row r="30" spans="1:10" ht="39.75" customHeight="1">
      <c r="A30" s="47" t="s">
        <v>17</v>
      </c>
      <c r="B30" s="8" t="s">
        <v>12</v>
      </c>
      <c r="C30" s="99" t="s">
        <v>13</v>
      </c>
      <c r="D30" s="126">
        <f>D32+D31</f>
        <v>0</v>
      </c>
      <c r="E30" s="126">
        <f>E32+E31</f>
        <v>0</v>
      </c>
      <c r="F30" s="126">
        <f>F32+F31</f>
        <v>0</v>
      </c>
      <c r="G30" s="121"/>
      <c r="H30" s="108"/>
      <c r="I30" s="114"/>
      <c r="J30" s="114"/>
    </row>
    <row r="31" spans="1:9" ht="36" customHeight="1">
      <c r="A31" s="40" t="s">
        <v>17</v>
      </c>
      <c r="B31" s="39" t="s">
        <v>2</v>
      </c>
      <c r="C31" s="101" t="s">
        <v>3</v>
      </c>
      <c r="D31" s="128">
        <f>-1*(3879886+D27)</f>
        <v>-4244728.2</v>
      </c>
      <c r="E31" s="128">
        <f>-1*(3260151.5+E27)</f>
        <v>-3637114.9</v>
      </c>
      <c r="F31" s="128">
        <f>-1*(3141523.7+F27)</f>
        <v>-3518487.1</v>
      </c>
      <c r="G31" s="105"/>
      <c r="H31" s="115"/>
      <c r="I31" s="116"/>
    </row>
    <row r="32" spans="1:11" ht="33" customHeight="1">
      <c r="A32" s="48" t="s">
        <v>17</v>
      </c>
      <c r="B32" s="39" t="s">
        <v>4</v>
      </c>
      <c r="C32" s="101" t="s">
        <v>5</v>
      </c>
      <c r="D32" s="128">
        <f>1048622.9+2843384.3-D28-D33</f>
        <v>4244728.199999999</v>
      </c>
      <c r="E32" s="128">
        <f>3272272.7-E28-E33</f>
        <v>3637114.9000000004</v>
      </c>
      <c r="F32" s="128">
        <f>(3141523.7-40000)-F28-F33</f>
        <v>3518487.1</v>
      </c>
      <c r="G32" s="107"/>
      <c r="H32" s="117"/>
      <c r="I32" s="118"/>
      <c r="J32" s="119"/>
      <c r="K32" s="104"/>
    </row>
    <row r="33" spans="1:15" ht="32.25" customHeight="1">
      <c r="A33" s="43" t="s">
        <v>17</v>
      </c>
      <c r="B33" s="38" t="s">
        <v>14</v>
      </c>
      <c r="C33" s="99" t="s">
        <v>15</v>
      </c>
      <c r="D33" s="126">
        <f aca="true" t="shared" si="0" ref="D33:F35">D34</f>
        <v>-45000</v>
      </c>
      <c r="E33" s="126">
        <f t="shared" si="0"/>
        <v>0</v>
      </c>
      <c r="F33" s="126">
        <f t="shared" si="0"/>
        <v>0</v>
      </c>
      <c r="I33" s="70"/>
      <c r="L33" s="57"/>
      <c r="M33" s="57"/>
      <c r="N33" s="57"/>
      <c r="O33" s="57"/>
    </row>
    <row r="34" spans="1:6" ht="33.75" customHeight="1">
      <c r="A34" s="44" t="s">
        <v>17</v>
      </c>
      <c r="B34" s="42" t="s">
        <v>24</v>
      </c>
      <c r="C34" s="101" t="s">
        <v>16</v>
      </c>
      <c r="D34" s="127">
        <f t="shared" si="0"/>
        <v>-45000</v>
      </c>
      <c r="E34" s="127">
        <f t="shared" si="0"/>
        <v>0</v>
      </c>
      <c r="F34" s="127">
        <f t="shared" si="0"/>
        <v>0</v>
      </c>
    </row>
    <row r="35" spans="1:6" ht="110.25" customHeight="1">
      <c r="A35" s="44" t="s">
        <v>17</v>
      </c>
      <c r="B35" s="42" t="s">
        <v>26</v>
      </c>
      <c r="C35" s="101" t="s">
        <v>25</v>
      </c>
      <c r="D35" s="127">
        <f t="shared" si="0"/>
        <v>-45000</v>
      </c>
      <c r="E35" s="127">
        <f t="shared" si="0"/>
        <v>0</v>
      </c>
      <c r="F35" s="127">
        <f t="shared" si="0"/>
        <v>0</v>
      </c>
    </row>
    <row r="36" spans="1:6" ht="93" customHeight="1" thickBot="1">
      <c r="A36" s="53" t="s">
        <v>21</v>
      </c>
      <c r="B36" s="49" t="s">
        <v>27</v>
      </c>
      <c r="C36" s="102" t="s">
        <v>30</v>
      </c>
      <c r="D36" s="129">
        <v>-45000</v>
      </c>
      <c r="E36" s="129">
        <v>0</v>
      </c>
      <c r="F36" s="129">
        <v>0</v>
      </c>
    </row>
    <row r="37" spans="1:6" ht="15">
      <c r="A37" s="24"/>
      <c r="B37" s="25"/>
      <c r="C37" s="26"/>
      <c r="D37" s="27"/>
      <c r="E37" s="27"/>
      <c r="F37" s="27"/>
    </row>
    <row r="38" spans="1:6" ht="15">
      <c r="A38" s="20"/>
      <c r="B38" s="22"/>
      <c r="C38" s="23"/>
      <c r="D38" s="21"/>
      <c r="E38" s="21"/>
      <c r="F38" s="21"/>
    </row>
    <row r="39" spans="1:6" ht="15">
      <c r="A39" s="20"/>
      <c r="B39" s="22"/>
      <c r="C39" s="23"/>
      <c r="D39" s="21"/>
      <c r="E39" s="21"/>
      <c r="F39" s="21"/>
    </row>
    <row r="40" spans="1:6" ht="84" customHeight="1">
      <c r="A40" s="20"/>
      <c r="B40" s="22"/>
      <c r="C40" s="23"/>
      <c r="D40" s="21"/>
      <c r="E40" s="21"/>
      <c r="F40" s="21"/>
    </row>
    <row r="41" spans="1:6" ht="15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s="4" customFormat="1" ht="15">
      <c r="A49" s="20"/>
      <c r="B49" s="22"/>
      <c r="C49" s="23"/>
      <c r="D49" s="21"/>
      <c r="E49" s="21"/>
      <c r="F49" s="21"/>
    </row>
    <row r="50" spans="1:6" ht="15">
      <c r="A50" s="28"/>
      <c r="B50" s="22"/>
      <c r="C50" s="23"/>
      <c r="D50" s="21"/>
      <c r="E50" s="21"/>
      <c r="F50" s="21"/>
    </row>
    <row r="51" spans="1:6" ht="13.5">
      <c r="A51" s="28"/>
      <c r="B51" s="29"/>
      <c r="C51" s="30"/>
      <c r="D51" s="31"/>
      <c r="E51" s="31"/>
      <c r="F51" s="31"/>
    </row>
    <row r="52" spans="1:6" s="4" customFormat="1" ht="15" hidden="1">
      <c r="A52" s="28"/>
      <c r="B52" s="32"/>
      <c r="C52" s="26"/>
      <c r="D52" s="33"/>
      <c r="E52" s="33"/>
      <c r="F52" s="33"/>
    </row>
    <row r="53" spans="1:6" ht="13.5" hidden="1">
      <c r="A53" s="28"/>
      <c r="B53" s="34"/>
      <c r="C53" s="30"/>
      <c r="D53" s="31"/>
      <c r="E53" s="31"/>
      <c r="F53" s="31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5" hidden="1">
      <c r="A57" s="28"/>
      <c r="B57" s="34"/>
      <c r="C57" s="26"/>
      <c r="D57" s="33"/>
      <c r="E57" s="33"/>
      <c r="F57" s="33"/>
    </row>
    <row r="58" spans="1:6" s="1" customFormat="1" ht="33" customHeight="1">
      <c r="A58" s="28"/>
      <c r="B58" s="139"/>
      <c r="C58" s="140"/>
      <c r="D58" s="140"/>
      <c r="E58" s="86"/>
      <c r="F58" s="86"/>
    </row>
    <row r="59" spans="1:6" s="1" customFormat="1" ht="24" customHeight="1">
      <c r="A59" s="28"/>
      <c r="B59" s="139"/>
      <c r="C59" s="140"/>
      <c r="D59" s="140"/>
      <c r="E59" s="86"/>
      <c r="F59" s="86"/>
    </row>
    <row r="60" spans="1:6" s="1" customFormat="1" ht="13.5">
      <c r="A60" s="2"/>
      <c r="D60" s="5"/>
      <c r="E60" s="5"/>
      <c r="F60" s="5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C74" s="6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</sheetData>
  <sheetProtection/>
  <mergeCells count="9">
    <mergeCell ref="G19:I19"/>
    <mergeCell ref="B58:D58"/>
    <mergeCell ref="B59:D59"/>
    <mergeCell ref="C1:D9"/>
    <mergeCell ref="A20:B20"/>
    <mergeCell ref="C10:F10"/>
    <mergeCell ref="C11:F11"/>
    <mergeCell ref="C12:F12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2019-10-30T07:28:39Z</cp:lastPrinted>
  <dcterms:created xsi:type="dcterms:W3CDTF">1999-03-18T06:53:45Z</dcterms:created>
  <dcterms:modified xsi:type="dcterms:W3CDTF">2019-11-01T12:06:58Z</dcterms:modified>
  <cp:category/>
  <cp:version/>
  <cp:contentType/>
  <cp:contentStatus/>
</cp:coreProperties>
</file>