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9060"/>
  </bookViews>
  <sheets>
    <sheet name="Результат" sheetId="1" r:id="rId1"/>
  </sheets>
  <calcPr calcId="191029"/>
</workbook>
</file>

<file path=xl/calcChain.xml><?xml version="1.0" encoding="utf-8"?>
<calcChain xmlns="http://schemas.openxmlformats.org/spreadsheetml/2006/main">
  <c r="H9" i="1" l="1"/>
  <c r="H244" i="1" s="1"/>
  <c r="G9" i="1"/>
  <c r="G244" i="1" s="1"/>
  <c r="H183" i="1"/>
  <c r="H184" i="1"/>
  <c r="G183" i="1"/>
  <c r="G184" i="1"/>
  <c r="H185" i="1"/>
  <c r="G185" i="1"/>
  <c r="H205" i="1"/>
  <c r="G205" i="1"/>
  <c r="H228" i="1"/>
  <c r="G228" i="1"/>
  <c r="H198" i="1"/>
  <c r="G198" i="1"/>
  <c r="H29" i="1"/>
  <c r="G29" i="1"/>
  <c r="H11" i="1"/>
  <c r="G11" i="1"/>
</calcChain>
</file>

<file path=xl/sharedStrings.xml><?xml version="1.0" encoding="utf-8"?>
<sst xmlns="http://schemas.openxmlformats.org/spreadsheetml/2006/main" count="714" uniqueCount="460">
  <si>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</si>
  <si>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</t>
  </si>
  <si>
    <t>2 08 04 000 04 0000 150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</si>
  <si>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</si>
  <si>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1 13 00 000 00 0000 000</t>
  </si>
  <si>
    <t>ДОХОДЫ ОТ ОКАЗАНИЯ ПЛАТНЫХ УСЛУГ И КОМПЕНСАЦИИ ЗАТРАТ ГОСУДАРСТВА</t>
  </si>
  <si>
    <t>003</t>
  </si>
  <si>
    <t>1 13 01 000 00 0000 130</t>
  </si>
  <si>
    <t>Доходы от оказания платных услуг (работ)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</si>
  <si>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</si>
  <si>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</si>
  <si>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1 13 01 990 00 0000 130</t>
  </si>
  <si>
    <t>Прочие доходы от оказания платных услуг (работ)</t>
  </si>
  <si>
    <t>2 19 00 000 04 0000 150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</si>
  <si>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</si>
  <si>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001</t>
  </si>
  <si>
    <t>1 13 01 994 04 0000 130</t>
  </si>
  <si>
    <t>Прочие доходы от оказания платных услуг (работ) получателями средств бюджетов городских округов</t>
  </si>
  <si>
    <t>2 19 35 303 04 0000 150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</si>
  <si>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образования, из бюджетов городских округов</t>
  </si>
  <si>
    <t>1 13 02 000 00 0000 130</t>
  </si>
  <si>
    <t>Доходы от компенсации затрат государства</t>
  </si>
  <si>
    <t>901</t>
  </si>
  <si>
    <t>1 13 02 990 00 0000 130</t>
  </si>
  <si>
    <t>Прочие доходы от компенсации затрат государства</t>
  </si>
  <si>
    <t>2 19 60 010 04 0000 150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</si>
  <si>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</si>
  <si>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1 13 02 994 04 0000 130</t>
  </si>
  <si>
    <t>Прочие доходы от компенсации затрат бюджетов городских округов</t>
  </si>
  <si>
    <t>1 14 00 000 00 0000 000</t>
  </si>
  <si>
    <t>ДОХОДЫ ОТ ПРОДАЖИ МАТЕРИАЛЬНЫХ И НЕМАТЕРИАЛЬНЫХ АКТИВОВ</t>
  </si>
  <si>
    <t>902</t>
  </si>
  <si>
    <t>1 14 01 000 00 0000 410</t>
  </si>
  <si>
    <t>Доходы от продажи квартир</t>
  </si>
  <si>
    <t xml:space="preserve">ИТОГО  </t>
  </si>
  <si>
    <t>1 14 01 040 04 0000 410</t>
  </si>
  <si>
    <t>Доходы от продажи квартир, находящихся в собственности городских округов</t>
  </si>
  <si>
    <t>005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</si>
  <si>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</si>
  <si>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</si>
  <si>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</si>
  <si>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</si>
  <si>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</si>
  <si>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</si>
  <si>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</si>
  <si>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</si>
  <si>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</si>
  <si>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</si>
  <si>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</si>
  <si>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</si>
  <si>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1 16 00 000 00 0000 000</t>
  </si>
  <si>
    <t>ШТРАФЫ, САНКЦИИ, ВОЗМЕЩЕНИЕ УЩЕРБА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</si>
  <si>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</si>
  <si>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</si>
  <si>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</si>
  <si>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</si>
  <si>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831</t>
  </si>
  <si>
    <t>1 16 01 053 01 0035 140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</si>
  <si>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</si>
  <si>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838</t>
  </si>
  <si>
    <t>1 16 01 053 01 9000 140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</si>
  <si>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</si>
  <si>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</si>
  <si>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</si>
  <si>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1 16 01 063 01 9000 140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</si>
  <si>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</si>
  <si>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1 16 01 063 01 0009 140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</si>
  <si>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</si>
  <si>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1 16 01 063 01 0101 140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</si>
  <si>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</si>
  <si>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</si>
  <si>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</si>
  <si>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1 16 01 073 01 0027 140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</si>
  <si>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</si>
  <si>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1 16 01 110 01 0000 140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</si>
  <si>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</si>
  <si>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1 16 01 113 01 9000 140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</si>
  <si>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</si>
  <si>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1 16 01 130 01 0000 140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</si>
  <si>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</si>
  <si>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1 16 01 133 01 9000 140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</si>
  <si>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</si>
  <si>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</si>
  <si>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</si>
  <si>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1 16 01 143 01 0016 140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</si>
  <si>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</si>
  <si>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Код главы</t>
  </si>
  <si>
    <t>Код дохода</t>
  </si>
  <si>
    <t>Наименование показателя</t>
  </si>
  <si>
    <t>План</t>
  </si>
  <si>
    <t>Факт</t>
  </si>
  <si>
    <t>Отклонение</t>
  </si>
  <si>
    <t>% исполнения</t>
  </si>
  <si>
    <t>1 16 01 143 01 9000 140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</si>
  <si>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</si>
  <si>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</si>
  <si>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 добычи, производства, использования и обращения драгоценных металлов и драгоценных камней</t>
  </si>
  <si>
    <t>1 16 01 153 01 0005 140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</si>
  <si>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</si>
  <si>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1 00 00 000 00 0000 000</t>
  </si>
  <si>
    <t>НАЛОГОВЫЕ И НЕНАЛОГОВЫЕ ДОХОДЫ</t>
  </si>
  <si>
    <t>1 16 01 153 01 0006 140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</si>
  <si>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</si>
  <si>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1 01 00 000 00 0000 000</t>
  </si>
  <si>
    <t>НАЛОГИ НА ПРИБЫЛЬ, ДОХОДЫ</t>
  </si>
  <si>
    <t>1 16 01 153 01 9000 140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</si>
  <si>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</si>
  <si>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1 01 02 000 01 0000 110</t>
  </si>
  <si>
    <t>Налог на доходы физических лиц</t>
  </si>
  <si>
    <t>904</t>
  </si>
  <si>
    <t>1 16 01 154 01 0000 140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</si>
  <si>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 добычи, производства, использования и обращения драгоценных металлов и драгоценных камней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</si>
  <si>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</si>
  <si>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</si>
  <si>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</si>
  <si>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</si>
  <si>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182</t>
  </si>
  <si>
    <t>1 01 02 010 01 1000 110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</si>
  <si>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 (сумма платежа (перерасчеты, недоимка и задолженность по соответствующему платежу, в том числе по отмененному)</t>
  </si>
  <si>
    <t>1 16 01 173 01 0007 140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</si>
  <si>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</si>
  <si>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1 01 02 010 01 3000 110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</si>
  <si>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 (суммы денежных взысканий (штрафов) по соответствующему платежу согласно законодательству Российской Федерации)</t>
  </si>
  <si>
    <t>1 16 01 173 01 0008 140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</si>
  <si>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</si>
  <si>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</si>
  <si>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</si>
  <si>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1 16 01 173 01 9000 140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</si>
  <si>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</si>
  <si>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1 01 02 020 01 1000 110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</si>
  <si>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</si>
  <si>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</si>
  <si>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</si>
  <si>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</si>
  <si>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</si>
  <si>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1 16 01 193 01 0005 140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</si>
  <si>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</si>
  <si>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1 01 02 030 01 1000 110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</si>
  <si>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(сумма платежа (перерасчеты, недоимка и задолженность по соответствующему платежу, в том числе по отмененному)</t>
  </si>
  <si>
    <t>1 16 01 193 01 0029 140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</si>
  <si>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</si>
  <si>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1 01 02 030 01 3000 110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</si>
  <si>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(суммы денежных взысканий (штрафов) по соответствующему платежу согласно законодательству Российской Федерации)</t>
  </si>
  <si>
    <t>1 16 01 193 01 9000 140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</si>
  <si>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</si>
  <si>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</si>
  <si>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</si>
  <si>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</si>
  <si>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</si>
  <si>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1 01 02 040 01 1000 110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</si>
  <si>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</si>
  <si>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1 16 01 203 01 0021 140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</si>
  <si>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</si>
  <si>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1 01 02 080 01 0000 110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</si>
  <si>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</si>
  <si>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>1 16 01 203 01 9000 140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</si>
  <si>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</si>
  <si>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1 01 02 080 01 1000 110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</si>
  <si>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 (сумма платежа (перерасчеты, недоимка и задолженность по соответствующему платежу, в том числе по отмененному)</t>
  </si>
  <si>
    <t>1 16 01 203 01 0007 140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</si>
  <si>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</si>
  <si>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1 01 02 130 01 0000 110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</si>
  <si>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</si>
  <si>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1 16 01 203 01 0008 140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</si>
  <si>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</si>
  <si>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1 01 02 130 01 1000 110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</si>
  <si>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</si>
  <si>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1 01 02 140 01 0000 110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</si>
  <si>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превышающей 650 000 рублей)</t>
  </si>
  <si>
    <t>1 16 02 000 02 0000 140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</si>
  <si>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</si>
  <si>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1 01 02 140 01 1000 110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</si>
  <si>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</si>
  <si>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1 16 02 020 02 0000 140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</si>
  <si>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</si>
  <si>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1 03 00 000 00 0000 000</t>
  </si>
  <si>
    <t>НАЛОГИ НА ТОВАРЫ (РАБОТЫ, УСЛУГИ), РЕАЛИЗУЕМЫЕ НА ТЕРРИТОРИИ РОССИЙСКОЙ ФЕДЕРАЦИИ</t>
  </si>
  <si>
    <t>816</t>
  </si>
  <si>
    <t>1 03 02 000 01 0000 110</t>
  </si>
  <si>
    <t>Акцизы по подакцизным товарам (продукции), производимым на территории Российской Федерации</t>
  </si>
  <si>
    <t>1 16 07 000 00 0000 140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</si>
  <si>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</si>
  <si>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</si>
  <si>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</si>
  <si>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</si>
  <si>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</si>
  <si>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</si>
  <si>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</si>
  <si>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1 16 07 010 04 0000 140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</si>
  <si>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</si>
  <si>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</si>
  <si>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</si>
  <si>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</si>
  <si>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</si>
  <si>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</si>
  <si>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</si>
  <si>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</si>
  <si>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</si>
  <si>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</si>
  <si>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</si>
  <si>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1 16 07 090 04 0000 140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</si>
  <si>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</si>
  <si>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</si>
  <si>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</si>
  <si>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1 16 10 000 00 0000 140</t>
  </si>
  <si>
    <t>Платежи в целях возмещения причиненного ущерба (убытков)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</si>
  <si>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</si>
  <si>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</si>
  <si>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1 16 10 030 04 0000 140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</si>
  <si>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</si>
  <si>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1 05 00 000 00 0000 000</t>
  </si>
  <si>
    <t>НАЛОГИ НА СОВОКУПНЫЙ ДОХОД</t>
  </si>
  <si>
    <t>1 16 10 032 04 0000 140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</si>
  <si>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</si>
  <si>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1 05 01 000 00 0000 110</t>
  </si>
  <si>
    <t>Налог, взимаемый в связи с применением упрощенной системы налогообложения</t>
  </si>
  <si>
    <t>1 16 10 100 00 0000 140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</si>
  <si>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</si>
  <si>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1 05 01 010 01 0000 110</t>
  </si>
  <si>
    <t>Налог, взимаемый с налогоплательщиков, выбравших в качестве объекта налогообложения доходы</t>
  </si>
  <si>
    <t>1 16 10 100 04 0000 140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</si>
  <si>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</si>
  <si>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1 05 01 011 01 1000 110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</si>
  <si>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</si>
  <si>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</si>
  <si>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</si>
  <si>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1 05 01 011 01 3000 110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</si>
  <si>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</si>
  <si>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1 16 10 123 01 0041 140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</si>
  <si>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</si>
  <si>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</si>
  <si>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</si>
  <si>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188</t>
  </si>
  <si>
    <t>1 05 01 021 01 1000 110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</si>
  <si>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 (сумма платежа (перерасчеты, недоимка и задолженность по соответствующему платежу, в том числе по отмененному)</t>
  </si>
  <si>
    <t>1 16 18 000 02 0000 140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</si>
  <si>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</si>
  <si>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1 05 01 021 01 3000 110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</si>
  <si>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 (суммы денежных взысканий (штрафов) по соответствующему платежу согласно законодательству Российской Федерации)</t>
  </si>
  <si>
    <t>1 05 02 000 02 0000 110</t>
  </si>
  <si>
    <t>Единый налог на вмененный доход для отдельных видов деятельности</t>
  </si>
  <si>
    <t>1 17 00 000 00 0000 000</t>
  </si>
  <si>
    <t>ПРОЧИЕ НЕНАЛОГОВЫЕ ДОХОДЫ</t>
  </si>
  <si>
    <t>1 05 02 010 02 0000 110</t>
  </si>
  <si>
    <t>1 17 05 000 00 0000 180</t>
  </si>
  <si>
    <t>Прочие неналоговые доходы</t>
  </si>
  <si>
    <t>1 05 02 010 02 3000 110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</si>
  <si>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</si>
  <si>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1 17 05 040 04 0000 180</t>
  </si>
  <si>
    <t>Прочие неналоговые доходы бюджетов городских округов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</si>
  <si>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</si>
  <si>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</si>
  <si>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</si>
  <si>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</si>
  <si>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2 00 00 000 00 0000 000</t>
  </si>
  <si>
    <t>БЕЗВОЗМЕЗДНЫЕ ПОСТУПЛЕНИЯ</t>
  </si>
  <si>
    <t>1 05 04 010 02 1000 110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</si>
  <si>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</si>
  <si>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2 02 00 000 00 0000 000</t>
  </si>
  <si>
    <t>БЕЗВОЗМЕЗДНЫЕ ПОСТУПЛЕНИЯ ОТ ДРУГИХ БЮДЖЕТОВ БЮДЖЕТНОЙ СИСТЕМЫ РОССИЙСКОЙ ФЕДЕРАЦИИ</t>
  </si>
  <si>
    <t>1 05 07 000 01 0000 110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</si>
  <si>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</si>
  <si>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2 02 20 000 00 0000 150</t>
  </si>
  <si>
    <t>Субсидии бюджетам бюджетной системы Российской Федерации (межбюджетные субсидии)</t>
  </si>
  <si>
    <t>1 05 07 000 01 1000 110</t>
  </si>
  <si>
    <t>Налог, взимаемый в связи с применением специального налогового режима "Автоматизированная упрощенная система налогообложения" (сумма платежа (перерасчеты, недоимка и задолженность по соответствующему платежу, в том числе по отмененному)</t>
  </si>
  <si>
    <t>2 02 25 013 00 0000 150</t>
  </si>
  <si>
    <t>Субсидии бюджетам на сокращение доли загрязненных сточных вод</t>
  </si>
  <si>
    <t>2 02 25 013 04 0000 150</t>
  </si>
  <si>
    <t>Субсидии бюджетам городских округов на сокращение доли загрязненных сточных вод</t>
  </si>
  <si>
    <t>1 06 00 000 00 0000 000</t>
  </si>
  <si>
    <t>НАЛОГИ НА ИМУЩЕСТВО</t>
  </si>
  <si>
    <t>2 02 25 172 00 0000 150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</si>
  <si>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</si>
  <si>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1 06 01 000 00 0000 110</t>
  </si>
  <si>
    <t>Налог на имущество физических лиц</t>
  </si>
  <si>
    <t>2 02 25 172 04 0002 150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</si>
  <si>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программам)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</si>
  <si>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</si>
  <si>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</si>
  <si>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2 02 25 304 00 0000 150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</si>
  <si>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</si>
  <si>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1 06 01 020 04 1000 110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</si>
  <si>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</si>
  <si>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2 02 25 304 04 0000 150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</si>
  <si>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</si>
  <si>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1 06 06 000 00 0000 110</t>
  </si>
  <si>
    <t>Земельный налог</t>
  </si>
  <si>
    <t>2 02 25 497 00 0000 150</t>
  </si>
  <si>
    <t>Субсидии бюджетам на реализацию мероприятий по обеспечению жильем молодых семей</t>
  </si>
  <si>
    <t>1 06 06 030 00 0000 110</t>
  </si>
  <si>
    <t>Земельный налог с организаций</t>
  </si>
  <si>
    <t>2 02 25 497 04 0000 150</t>
  </si>
  <si>
    <t>Субсидии бюджетам городских округов на реализацию мероприятий по обеспечению жильем молодых семей</t>
  </si>
  <si>
    <t>1 06 06 032 04 1000 110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</si>
  <si>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</si>
  <si>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2 02 25 519 00 0000 150</t>
  </si>
  <si>
    <t>Субсидии бюджетам на поддержку отрасли культуры</t>
  </si>
  <si>
    <t>1 06 06 032 04 3000 110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</si>
  <si>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</si>
  <si>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2 02 25 519 04 0000 150</t>
  </si>
  <si>
    <t>Субсидии бюджетам городских округов на поддержку отрасли культуры</t>
  </si>
  <si>
    <t>1 06 06 040 00 0000 110</t>
  </si>
  <si>
    <t>Земельный налог с физических лиц</t>
  </si>
  <si>
    <t>2 02 25 555 00 0000 150</t>
  </si>
  <si>
    <t>Субсидии бюджетам на реализацию программ формирования современной городской среды</t>
  </si>
  <si>
    <t>1 06 06 042 04 1000 110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</si>
  <si>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</si>
  <si>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2 02 25 555 04 0002 150</t>
  </si>
  <si>
    <t>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</si>
  <si>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>1 08 00 000 00 0000 000</t>
  </si>
  <si>
    <t>ГОСУДАРСТВЕННАЯ ПОШЛИНА</t>
  </si>
  <si>
    <t>2 02 29 999 00 0000 150</t>
  </si>
  <si>
    <t>Прочие субсидии</t>
  </si>
  <si>
    <t>1 08 03 000 01 0000 110</t>
  </si>
  <si>
    <t>Государственная пошлина по делам, рассматриваемым в судах общей юрисдикции, мировыми судьями</t>
  </si>
  <si>
    <t>2 02 29 999 04 0002 150</t>
  </si>
  <si>
    <t>Прочие субсидии бюджетам городских округов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</si>
  <si>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</si>
  <si>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</si>
  <si>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2 02 29 999 04 0019 150</t>
  </si>
  <si>
    <t>Субсидии бюджетам городских округов на создание модельных центральных городских библиотек</t>
  </si>
  <si>
    <t>1 08 03 010 01 1050 110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</si>
  <si>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</si>
  <si>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2 02 29 999 04 0021 150</t>
  </si>
  <si>
    <t>Субсидии бюджетам городских округов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</si>
  <si>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1 08 03 010 01 1060 110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</si>
  <si>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</si>
  <si>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2 02 29 999 04 0004 150</t>
  </si>
  <si>
    <t xml:space="preserve">Субсидии бюджетам городских округов на капитальный  ремонт сетей водоснабжения, водоотведения, теплоснабжения 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</si>
  <si>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</si>
  <si>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</si>
  <si>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2 02 29 999 04 0018 150</t>
  </si>
  <si>
    <t>Субсидии бюджетам городских округов на благоустройство лесопарковых зон</t>
  </si>
  <si>
    <t>1 08 07 150 01 0000 110</t>
  </si>
  <si>
    <t>Государственная пошлина за выдачу разрешения на установку рекламной конструкции</t>
  </si>
  <si>
    <t>2 02 29 999 04 0023 150</t>
  </si>
  <si>
    <t>Субсидии бюджетам городских округов на капитальный ремонт, приобретение, монтаж и ввод в эксплуатацию объектов коммунальной инфраструктуры-капитальный ремонт сетей ТС</t>
  </si>
  <si>
    <t>1 08 07 150 01 1000 110</t>
  </si>
  <si>
    <t>2 02 30 000 00 0000 150</t>
  </si>
  <si>
    <t>Субвенции бюджетам бюджетной системы Российской Федерации</t>
  </si>
  <si>
    <t>1 09 00 000 00 0000 000</t>
  </si>
  <si>
    <t>ЗАДОЛЖЕННОСТЬ И ПЕРЕРАСЧЕТЫ ПО ОТМЕНЕННЫМ НАЛОГАМ, СБОРАМ И ИНЫМ ОБЯЗАТЕЛЬНЫМ ПЛАТЕЖАМ</t>
  </si>
  <si>
    <t>2 02 30 024 00 0000 150</t>
  </si>
  <si>
    <t>Субвенции местным бюджетам на выполнение передаваемых полномочий субъектов Российской Федерации</t>
  </si>
  <si>
    <t>1 09 04 000 00 0000 110</t>
  </si>
  <si>
    <t>Налоги на имущество</t>
  </si>
  <si>
    <t>2 02 30 024 04 0002 150</t>
  </si>
  <si>
    <t>Субвенции бюджетам городских округов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</si>
  <si>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1 09 04 050 00 0000 110</t>
  </si>
  <si>
    <t>Земельный налог (по обязательствам, возникшим до 1 января 2006 года)</t>
  </si>
  <si>
    <t>2 02 30 024 04 0011 150</t>
  </si>
  <si>
    <t xml:space="preserve">Субвенции бюджетам городских округов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судебно-медецинской экспертизы </t>
  </si>
  <si>
    <t>1 09 04 052 04 1000 110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</si>
  <si>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</si>
  <si>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2 02 30 024 04 0006 150</t>
  </si>
  <si>
    <t>Субвенции бюджетам городских округов для осуществления государственных полномочий Московской области в области земельных отношений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</si>
  <si>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</si>
  <si>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</si>
  <si>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2 02 30 024 04 0003 150</t>
  </si>
  <si>
    <t>Субвенции бюджетам городских округов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</si>
  <si>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</si>
  <si>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</si>
  <si>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2 02 30 024 04 0007 150</t>
  </si>
  <si>
    <t>Субвенции бюджетам городских округов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</si>
  <si>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</si>
  <si>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</si>
  <si>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2 02 30 024 04 0008 150</t>
  </si>
  <si>
    <t>Субвенции бюджетам городских округов на создание административных комиссий, уполномоченных рассматривать дела об административных правонарушениях в сфере благоустройства</t>
  </si>
  <si>
    <t>1 11 05 012 04 0000 120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</si>
  <si>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</si>
  <si>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2 02 30 024 04 0014 150</t>
  </si>
  <si>
    <t>Субвенции бюджетам городских округов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</si>
  <si>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</si>
  <si>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</si>
  <si>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2 02 30 029 00 0000 150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</si>
  <si>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</si>
  <si>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1 11 05 024 04 0000 120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</si>
  <si>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</si>
  <si>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2 02 30 029 04 0001 150</t>
  </si>
  <si>
    <t xml:space="preserve">Субвенции бюджетам городских округов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(на выплату компенсации родительской платы, на оплату банковских и почтовых услуг по перечислению компенсации родительской платы)	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</si>
  <si>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</si>
  <si>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</si>
  <si>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2 02 30 029 04 0002 150</t>
  </si>
  <si>
    <t xml:space="preserve">Субвенции бюджетам городских округов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(на оплату труда работников, осуществляющих работу по обеспечению выплаты компенсации родительской платы) </t>
  </si>
  <si>
    <t>1 11 05 074 04 0000 120</t>
  </si>
  <si>
    <t>Доходы от сдачи в аренду имущества, составляющего казну городских округов (за исключением земельных участков)</t>
  </si>
  <si>
    <t>2 02 35 082 00 0000 150</t>
  </si>
  <si>
    <t>Субвенции бюджетам муниципальных образований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</si>
  <si>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1 11 07 000 00 0000 120</t>
  </si>
  <si>
    <t>Платежи от государственных и муниципальных унитарных предприятий</t>
  </si>
  <si>
    <t>2 02 35 082 04 0000 150</t>
  </si>
  <si>
    <t>Субвенции бюджетам городских округов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</si>
  <si>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1 11 07 010 00 0000 120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</si>
  <si>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</si>
  <si>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2 02 35 082 04 0001 150</t>
  </si>
  <si>
    <t>Субвенции бюджетам городских округов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(на предоставление жилищного сертификата и единовременной социальной выплаты)</t>
  </si>
  <si>
    <t>1 11 07 014 04 0000 120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</si>
  <si>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</si>
  <si>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2 02 35 118 00 0000 150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</si>
  <si>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</si>
  <si>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</si>
  <si>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</si>
  <si>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2 02 35 118 04 0000 150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</si>
  <si>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</si>
  <si>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</si>
  <si>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</si>
  <si>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</si>
  <si>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</si>
  <si>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1 11 09 044 04 0001 120</t>
  </si>
  <si>
    <t>плата за наём жилого фонда</t>
  </si>
  <si>
    <t>2 02 35 120 04 0000 150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</si>
  <si>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</si>
  <si>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1 11 09 044 04 0003 120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</si>
  <si>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	</t>
  </si>
  <si>
    <t>2 02 35 179 00 0000 150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</si>
  <si>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</si>
  <si>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1 11 09 080 00 0000 120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</si>
  <si>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</si>
  <si>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2 02 35 179 04 0000 150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</si>
  <si>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</si>
  <si>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1 11 09 080 04 0001 120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</si>
  <si>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(нестационарные торговые объекты) </t>
  </si>
  <si>
    <t>2 02 35 303 00 0000 150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</si>
  <si>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</si>
  <si>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1 11 09 080 04 0002 120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</si>
  <si>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за рекламу)</t>
  </si>
  <si>
    <t>2 02 35 303 04 0000 150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</si>
  <si>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</si>
  <si>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1 12 00 000 00 0000 000</t>
  </si>
  <si>
    <t>ПЛАТЕЖИ ПРИ ПОЛЬЗОВАНИИ ПРИРОДНЫМИ РЕСУРСАМИ</t>
  </si>
  <si>
    <t>2 02 39 999 00 0000 150</t>
  </si>
  <si>
    <t>Прочие субвенции</t>
  </si>
  <si>
    <t>1 12 01 000 01 0000 120</t>
  </si>
  <si>
    <t>Плата за негативное воздействие на окружающую среду</t>
  </si>
  <si>
    <t>2 02 39 999 04 0001 150</t>
  </si>
  <si>
    <t>Субвенции бюджетам городских округов на финансовое обеспечение государственных гарантий реализации прав на получение общедоступного и бесплатного, дошкольного образования в муниципальных дошкольных образовательных организациях в Московской области,общедоступного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(школы)</t>
  </si>
  <si>
    <t>1 12 01 010 01 0000 120</t>
  </si>
  <si>
    <t>Плата за выбросы загрязняющих веществ в атмосферный воздух стационарными объектами</t>
  </si>
  <si>
    <t>2 02 39 999 04 0002 150</t>
  </si>
  <si>
    <t>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(доп.образование)</t>
  </si>
  <si>
    <t>048</t>
  </si>
  <si>
    <t>1 12 01 010 01 6000 120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</si>
  <si>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</si>
  <si>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2 02 39 999 04 0003 150</t>
  </si>
  <si>
    <t>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(сады)</t>
  </si>
  <si>
    <t>1 12 01 030 01 0000 120</t>
  </si>
  <si>
    <t>Плата за сбросы загрязняющих веществ в водные объекты</t>
  </si>
  <si>
    <t>2 02 39 999 04 0004 150</t>
  </si>
  <si>
    <t>Субвенции бюджетам городских округов на выплату пособия педагогическим работникам муниципальных дошкольных и общеобразовательных организаций - молодым специалистам</t>
  </si>
  <si>
    <t>1 12 01 030 01 6000 120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</si>
  <si>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</si>
  <si>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2 02 39 999 04 0005 150</t>
  </si>
  <si>
    <t>Субвенции бюджетам городских округов на выплату компенсаций работникам, привлекаемым к проведению в Московской области государственной итоговой аттестации обучающихся, освоивших образовательные программы основного общего и среднего общего образования, за работу по подготовке и проведению государственной итоговой аттестации</t>
  </si>
  <si>
    <t>1 12 01 040 01 0000 120</t>
  </si>
  <si>
    <t>Плата за размещение отходов производства и потребления</t>
  </si>
  <si>
    <t>2 08 00 000 00 0000 000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</si>
  <si>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</si>
  <si>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1 12 01 041 01 6000 120</t>
  </si>
  <si>
    <t>Сведения об исполнении  бюджета городского округа Лыткарино за 1 квартал 2024 год по доходам в разрезе видов доходов в сравнении с запланированными значениями на соответствующий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</si>
</sst>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gt;=50]#,##0.0,;[Red][&lt;=-50]\-#,##0.0,;#,##0.0,"/>
    <numFmt numFmtId="165" formatCode="#,##0.00_ ;[Red]\-#,##0.00\ "/>
    <numFmt numFmtId="166" formatCode="[&gt;=50]#,##0.0,;[Black][&lt;=-50]\-#,##0.0,;#,##0.0,"/>
  </numFmts>
  <fonts count="5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Border="1" applyAlignment="1"/>
    <xf numFmtId="0" fontId="3" fillId="0" borderId="0" xfId="0" applyNumberFormat="1" applyFont="1" applyBorder="1" applyAlignment="1"/>
    <xf numFmtId="4" fontId="3" fillId="0" borderId="0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 vertical="center"/>
    </xf>
    <xf numFmtId="49" fontId="1" fillId="2" borderId="3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2" fillId="2" borderId="5" xfId="0" applyNumberFormat="1" applyFont="1" applyFill="1" applyBorder="1" applyAlignment="1">
      <alignment horizontal="right" vertical="center"/>
    </xf>
    <xf numFmtId="0" fontId="3" fillId="0" borderId="0" xfId="0" applyFont="1" applyBorder="1" applyAlignment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/>
    </xf>
    <xf numFmtId="165" fontId="1" fillId="2" borderId="2" xfId="0" applyNumberFormat="1" applyFont="1" applyFill="1" applyBorder="1" applyAlignment="1">
      <alignment horizontal="right" vertical="center"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right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6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left" vertical="center" wrapText="1"/>
    </xf>
    <xf numFmtId="164" fontId="2" fillId="2" borderId="8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2" fillId="2" borderId="9" xfId="0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/>
    <xf numFmtId="4" fontId="3" fillId="0" borderId="0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right" vertical="center"/>
    </xf>
    <xf numFmtId="166" fontId="1" fillId="2" borderId="1" xfId="0" applyNumberFormat="1" applyFont="1" applyFill="1" applyBorder="1" applyAlignment="1">
      <alignment horizontal="right" vertical="center"/>
    </xf>
    <xf numFmtId="166" fontId="2" fillId="2" borderId="1" xfId="0" applyNumberFormat="1" applyFont="1" applyFill="1" applyBorder="1" applyAlignment="1">
      <alignment horizontal="right" vertical="center"/>
    </xf>
    <xf numFmtId="166" fontId="1" fillId="2" borderId="1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5"/>
  <sheetViews>
    <sheetView tabSelected="1" topLeftCell="A240" workbookViewId="0">
      <selection sqref="A1:M4"/>
    </sheetView>
  </sheetViews>
  <sheetFormatPr defaultRowHeight="14.4" x14ac:dyDescent="0.3"/>
  <cols>
    <col min="1" max="1" width="0.88671875" customWidth="1"/>
    <col min="2" max="2" width="9.109375" customWidth="1"/>
    <col min="3" max="3" width="9.6640625" customWidth="1"/>
    <col min="4" max="4" width="9.109375" customWidth="1"/>
    <col min="5" max="5" width="27.109375" customWidth="1"/>
    <col min="6" max="6" width="9.109375" customWidth="1"/>
    <col min="7" max="7" width="9.33203125" customWidth="1"/>
    <col min="8" max="8" width="1.5546875" customWidth="1"/>
    <col min="9" max="9" width="7.5546875" customWidth="1"/>
    <col min="10" max="10" width="3.109375" customWidth="1"/>
    <col min="11" max="11" width="7.5546875" customWidth="1"/>
    <col min="12" max="12" width="1.5546875" customWidth="1"/>
    <col min="13" max="13" width="9.109375" customWidth="1"/>
    <col min="14" max="14" width="1.5546875" customWidth="1"/>
    <col min="15" max="16" width="10.6640625" customWidth="1"/>
  </cols>
  <sheetData>
    <row r="1" spans="1:13" ht="12.75" customHeight="1" x14ac:dyDescent="0.3">
      <c r="A1" s="37" t="s">
        <v>459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0.25" customHeight="1" x14ac:dyDescent="0.3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5" customHeight="1" x14ac:dyDescent="0.3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.75" customHeight="1" x14ac:dyDescent="0.3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 customHeight="1" x14ac:dyDescent="0.3">
      <c r="A5" s="2"/>
      <c r="B5" s="2"/>
      <c r="C5" s="33"/>
      <c r="D5" s="33"/>
      <c r="E5" s="33"/>
      <c r="F5" s="33"/>
      <c r="G5" s="3"/>
      <c r="H5" s="34"/>
      <c r="I5" s="34"/>
      <c r="J5" s="34"/>
      <c r="K5" s="34"/>
      <c r="L5" s="12"/>
      <c r="M5" s="12"/>
    </row>
    <row r="6" spans="1:13" ht="15" customHeight="1" x14ac:dyDescent="0.3">
      <c r="B6" s="35" t="s">
        <v>86</v>
      </c>
      <c r="C6" s="35" t="s">
        <v>87</v>
      </c>
      <c r="D6" s="35"/>
      <c r="E6" s="35" t="s">
        <v>88</v>
      </c>
      <c r="F6" s="35"/>
      <c r="G6" s="42" t="s">
        <v>89</v>
      </c>
      <c r="H6" s="36" t="s">
        <v>90</v>
      </c>
      <c r="I6" s="36"/>
      <c r="J6" s="36" t="s">
        <v>91</v>
      </c>
      <c r="K6" s="36"/>
      <c r="L6" s="36" t="s">
        <v>92</v>
      </c>
      <c r="M6" s="36"/>
    </row>
    <row r="7" spans="1:13" ht="22.5" customHeight="1" x14ac:dyDescent="0.3">
      <c r="B7" s="35"/>
      <c r="C7" s="35"/>
      <c r="D7" s="35"/>
      <c r="E7" s="35"/>
      <c r="F7" s="35"/>
      <c r="G7" s="43"/>
      <c r="H7" s="36"/>
      <c r="I7" s="36"/>
      <c r="J7" s="36"/>
      <c r="K7" s="36"/>
      <c r="L7" s="36"/>
      <c r="M7" s="36"/>
    </row>
    <row r="8" spans="1:13" ht="15" customHeight="1" x14ac:dyDescent="0.3">
      <c r="B8" s="4">
        <v>1</v>
      </c>
      <c r="C8" s="35">
        <v>2</v>
      </c>
      <c r="D8" s="35"/>
      <c r="E8" s="35">
        <v>3</v>
      </c>
      <c r="F8" s="35"/>
      <c r="G8" s="4">
        <v>4</v>
      </c>
      <c r="H8" s="35">
        <v>5</v>
      </c>
      <c r="I8" s="35"/>
      <c r="J8" s="35">
        <v>6</v>
      </c>
      <c r="K8" s="35"/>
      <c r="L8" s="35">
        <v>7</v>
      </c>
      <c r="M8" s="35"/>
    </row>
    <row r="9" spans="1:13" ht="15" customHeight="1" x14ac:dyDescent="0.3">
      <c r="B9" s="5" t="s">
        <v>1</v>
      </c>
      <c r="C9" s="28" t="s">
        <v>99</v>
      </c>
      <c r="D9" s="28"/>
      <c r="E9" s="29" t="s">
        <v>100</v>
      </c>
      <c r="F9" s="29"/>
      <c r="G9" s="6">
        <f>G11+G28+G38+G55+G65+G73+G77+G103+G110+G120+G179+G95</f>
        <v>1789828700</v>
      </c>
      <c r="H9" s="30">
        <f>H11+H28+H38+H55+H65+H73+H77+H95+H103+H110+H120+H179</f>
        <v>386769832.45999992</v>
      </c>
      <c r="I9" s="30"/>
      <c r="J9" s="30">
        <v>1403058867.54</v>
      </c>
      <c r="K9" s="30"/>
      <c r="L9" s="31">
        <v>21.609321185876613</v>
      </c>
      <c r="M9" s="32"/>
    </row>
    <row r="10" spans="1:13" ht="15" customHeight="1" x14ac:dyDescent="0.3">
      <c r="B10" s="7" t="s">
        <v>1</v>
      </c>
      <c r="C10" s="23" t="s">
        <v>103</v>
      </c>
      <c r="D10" s="23"/>
      <c r="E10" s="24" t="s">
        <v>104</v>
      </c>
      <c r="F10" s="24"/>
      <c r="G10" s="8">
        <v>1083039100</v>
      </c>
      <c r="H10" s="25">
        <v>237045506.88</v>
      </c>
      <c r="I10" s="25"/>
      <c r="J10" s="25">
        <v>845993593.12</v>
      </c>
      <c r="K10" s="25"/>
      <c r="L10" s="26">
        <v>21.88706823973391</v>
      </c>
      <c r="M10" s="27"/>
    </row>
    <row r="11" spans="1:13" ht="15" customHeight="1" x14ac:dyDescent="0.3">
      <c r="B11" s="7" t="s">
        <v>1</v>
      </c>
      <c r="C11" s="23" t="s">
        <v>107</v>
      </c>
      <c r="D11" s="23"/>
      <c r="E11" s="24" t="s">
        <v>108</v>
      </c>
      <c r="F11" s="24"/>
      <c r="G11" s="8">
        <f>G12+G15+G17+G20+G23+G25+G27</f>
        <v>1083039100</v>
      </c>
      <c r="H11" s="25">
        <f>H12+H15+H17+H20+H23+H25+H27</f>
        <v>237045506.88</v>
      </c>
      <c r="I11" s="25"/>
      <c r="J11" s="25">
        <v>845993593.12</v>
      </c>
      <c r="K11" s="25"/>
      <c r="L11" s="26">
        <v>21.88706823973391</v>
      </c>
      <c r="M11" s="27"/>
    </row>
    <row r="12" spans="1:13" ht="113.25" customHeight="1" x14ac:dyDescent="0.3">
      <c r="B12" s="9" t="s">
        <v>116</v>
      </c>
      <c r="C12" s="13" t="s">
        <v>112</v>
      </c>
      <c r="D12" s="13"/>
      <c r="E12" s="14" t="s">
        <v>113</v>
      </c>
      <c r="F12" s="14"/>
      <c r="G12" s="10">
        <v>935195400</v>
      </c>
      <c r="H12" s="15">
        <v>213144207.63999999</v>
      </c>
      <c r="I12" s="15"/>
      <c r="J12" s="15">
        <v>722051192.36000001</v>
      </c>
      <c r="K12" s="15"/>
      <c r="L12" s="16">
        <v>22.791408901284157</v>
      </c>
      <c r="M12" s="17"/>
    </row>
    <row r="13" spans="1:13" ht="147" hidden="1" customHeight="1" x14ac:dyDescent="0.3">
      <c r="B13" s="9" t="s">
        <v>116</v>
      </c>
      <c r="C13" s="13" t="s">
        <v>117</v>
      </c>
      <c r="D13" s="13"/>
      <c r="E13" s="14" t="s">
        <v>118</v>
      </c>
      <c r="F13" s="14"/>
      <c r="G13" s="10">
        <v>935195400</v>
      </c>
      <c r="H13" s="15">
        <v>213139377.97999999</v>
      </c>
      <c r="I13" s="15"/>
      <c r="J13" s="15">
        <v>722056022.01999998</v>
      </c>
      <c r="K13" s="15"/>
      <c r="L13" s="16">
        <v>22.790892468033952</v>
      </c>
      <c r="M13" s="17"/>
    </row>
    <row r="14" spans="1:13" ht="147" hidden="1" customHeight="1" x14ac:dyDescent="0.3">
      <c r="B14" s="9" t="s">
        <v>116</v>
      </c>
      <c r="C14" s="13" t="s">
        <v>121</v>
      </c>
      <c r="D14" s="13"/>
      <c r="E14" s="14" t="s">
        <v>122</v>
      </c>
      <c r="F14" s="14"/>
      <c r="G14" s="10">
        <v>0</v>
      </c>
      <c r="H14" s="15">
        <v>4829.66</v>
      </c>
      <c r="I14" s="15"/>
      <c r="J14" s="15">
        <v>-4829.66</v>
      </c>
      <c r="K14" s="15"/>
      <c r="L14" s="16">
        <v>0</v>
      </c>
      <c r="M14" s="17"/>
    </row>
    <row r="15" spans="1:13" ht="102" customHeight="1" x14ac:dyDescent="0.3">
      <c r="B15" s="9" t="s">
        <v>116</v>
      </c>
      <c r="C15" s="13" t="s">
        <v>125</v>
      </c>
      <c r="D15" s="13"/>
      <c r="E15" s="14" t="s">
        <v>126</v>
      </c>
      <c r="F15" s="14"/>
      <c r="G15" s="10">
        <v>984400</v>
      </c>
      <c r="H15" s="15">
        <v>773569.02</v>
      </c>
      <c r="I15" s="15"/>
      <c r="J15" s="15">
        <v>210830.98</v>
      </c>
      <c r="K15" s="15"/>
      <c r="L15" s="16">
        <v>78.582793579845585</v>
      </c>
      <c r="M15" s="17"/>
    </row>
    <row r="16" spans="1:13" ht="135.75" hidden="1" customHeight="1" x14ac:dyDescent="0.3">
      <c r="B16" s="9" t="s">
        <v>116</v>
      </c>
      <c r="C16" s="13" t="s">
        <v>129</v>
      </c>
      <c r="D16" s="13"/>
      <c r="E16" s="14" t="s">
        <v>130</v>
      </c>
      <c r="F16" s="14"/>
      <c r="G16" s="10">
        <v>984400</v>
      </c>
      <c r="H16" s="15">
        <v>773569.02</v>
      </c>
      <c r="I16" s="15"/>
      <c r="J16" s="15">
        <v>210830.98</v>
      </c>
      <c r="K16" s="15"/>
      <c r="L16" s="16">
        <v>78.582793579845585</v>
      </c>
      <c r="M16" s="17"/>
    </row>
    <row r="17" spans="2:13" ht="90.75" customHeight="1" x14ac:dyDescent="0.3">
      <c r="B17" s="9" t="s">
        <v>116</v>
      </c>
      <c r="C17" s="13" t="s">
        <v>133</v>
      </c>
      <c r="D17" s="13"/>
      <c r="E17" s="14" t="s">
        <v>134</v>
      </c>
      <c r="F17" s="14"/>
      <c r="G17" s="10">
        <v>11813000</v>
      </c>
      <c r="H17" s="15">
        <v>1112286.19</v>
      </c>
      <c r="I17" s="15"/>
      <c r="J17" s="15">
        <v>10700713.810000001</v>
      </c>
      <c r="K17" s="15"/>
      <c r="L17" s="16">
        <v>9.4157808346736633</v>
      </c>
      <c r="M17" s="17"/>
    </row>
    <row r="18" spans="2:13" ht="124.5" hidden="1" customHeight="1" x14ac:dyDescent="0.3">
      <c r="B18" s="9" t="s">
        <v>116</v>
      </c>
      <c r="C18" s="13" t="s">
        <v>137</v>
      </c>
      <c r="D18" s="13"/>
      <c r="E18" s="14" t="s">
        <v>138</v>
      </c>
      <c r="F18" s="14"/>
      <c r="G18" s="10">
        <v>11813000</v>
      </c>
      <c r="H18" s="15">
        <v>1084494.95</v>
      </c>
      <c r="I18" s="15"/>
      <c r="J18" s="15">
        <v>10728505.050000001</v>
      </c>
      <c r="K18" s="15"/>
      <c r="L18" s="16">
        <v>9.180521036146617</v>
      </c>
      <c r="M18" s="17"/>
    </row>
    <row r="19" spans="2:13" ht="124.5" hidden="1" customHeight="1" x14ac:dyDescent="0.3">
      <c r="B19" s="9" t="s">
        <v>116</v>
      </c>
      <c r="C19" s="13" t="s">
        <v>141</v>
      </c>
      <c r="D19" s="13"/>
      <c r="E19" s="14" t="s">
        <v>142</v>
      </c>
      <c r="F19" s="14"/>
      <c r="G19" s="10">
        <v>0</v>
      </c>
      <c r="H19" s="15">
        <v>27791.24</v>
      </c>
      <c r="I19" s="15"/>
      <c r="J19" s="15">
        <v>-27791.24</v>
      </c>
      <c r="K19" s="15"/>
      <c r="L19" s="16">
        <v>0</v>
      </c>
      <c r="M19" s="17"/>
    </row>
    <row r="20" spans="2:13" ht="90.75" customHeight="1" x14ac:dyDescent="0.3">
      <c r="B20" s="9" t="s">
        <v>116</v>
      </c>
      <c r="C20" s="13" t="s">
        <v>145</v>
      </c>
      <c r="D20" s="13"/>
      <c r="E20" s="14" t="s">
        <v>146</v>
      </c>
      <c r="F20" s="14"/>
      <c r="G20" s="10">
        <v>2333900</v>
      </c>
      <c r="H20" s="15">
        <v>38371.68</v>
      </c>
      <c r="I20" s="15"/>
      <c r="J20" s="15">
        <v>2295528.3199999998</v>
      </c>
      <c r="K20" s="15"/>
      <c r="L20" s="16">
        <v>1.6441012896867904</v>
      </c>
      <c r="M20" s="17"/>
    </row>
    <row r="21" spans="2:13" ht="124.5" hidden="1" customHeight="1" x14ac:dyDescent="0.3">
      <c r="B21" s="9" t="s">
        <v>116</v>
      </c>
      <c r="C21" s="13" t="s">
        <v>149</v>
      </c>
      <c r="D21" s="13"/>
      <c r="E21" s="14" t="s">
        <v>150</v>
      </c>
      <c r="F21" s="14"/>
      <c r="G21" s="10">
        <v>2333900</v>
      </c>
      <c r="H21" s="15">
        <v>38371.68</v>
      </c>
      <c r="I21" s="15"/>
      <c r="J21" s="15">
        <v>2295528.3199999998</v>
      </c>
      <c r="K21" s="15"/>
      <c r="L21" s="16">
        <v>1.6441012896867904</v>
      </c>
      <c r="M21" s="17"/>
    </row>
    <row r="22" spans="2:13" ht="147" hidden="1" customHeight="1" x14ac:dyDescent="0.3">
      <c r="B22" s="9" t="s">
        <v>1</v>
      </c>
      <c r="C22" s="13" t="s">
        <v>153</v>
      </c>
      <c r="D22" s="13"/>
      <c r="E22" s="14" t="s">
        <v>154</v>
      </c>
      <c r="F22" s="14"/>
      <c r="G22" s="10">
        <v>20220700</v>
      </c>
      <c r="H22" s="15">
        <v>1226719.07</v>
      </c>
      <c r="I22" s="15"/>
      <c r="J22" s="15">
        <v>18993980.93</v>
      </c>
      <c r="K22" s="15"/>
      <c r="L22" s="16">
        <v>6.0666498686989074</v>
      </c>
      <c r="M22" s="17"/>
    </row>
    <row r="23" spans="2:13" ht="180.75" customHeight="1" x14ac:dyDescent="0.3">
      <c r="B23" s="9" t="s">
        <v>116</v>
      </c>
      <c r="C23" s="13" t="s">
        <v>157</v>
      </c>
      <c r="D23" s="13"/>
      <c r="E23" s="14" t="s">
        <v>158</v>
      </c>
      <c r="F23" s="14"/>
      <c r="G23" s="10">
        <v>20220700</v>
      </c>
      <c r="H23" s="15">
        <v>1226719.07</v>
      </c>
      <c r="I23" s="15"/>
      <c r="J23" s="15">
        <v>18993980.93</v>
      </c>
      <c r="K23" s="15"/>
      <c r="L23" s="16">
        <v>6.0666498686989074</v>
      </c>
      <c r="M23" s="17"/>
    </row>
    <row r="24" spans="2:13" ht="68.25" hidden="1" customHeight="1" x14ac:dyDescent="0.3">
      <c r="B24" s="9" t="s">
        <v>1</v>
      </c>
      <c r="C24" s="13" t="s">
        <v>161</v>
      </c>
      <c r="D24" s="13"/>
      <c r="E24" s="14" t="s">
        <v>162</v>
      </c>
      <c r="F24" s="14"/>
      <c r="G24" s="10">
        <v>36423400</v>
      </c>
      <c r="H24" s="15">
        <v>12152152.27</v>
      </c>
      <c r="I24" s="15"/>
      <c r="J24" s="15">
        <v>24271247.73</v>
      </c>
      <c r="K24" s="15"/>
      <c r="L24" s="16">
        <v>33.363585689419438</v>
      </c>
      <c r="M24" s="17"/>
    </row>
    <row r="25" spans="2:13" ht="102" customHeight="1" x14ac:dyDescent="0.3">
      <c r="B25" s="9" t="s">
        <v>116</v>
      </c>
      <c r="C25" s="13" t="s">
        <v>165</v>
      </c>
      <c r="D25" s="13"/>
      <c r="E25" s="14" t="s">
        <v>166</v>
      </c>
      <c r="F25" s="14"/>
      <c r="G25" s="10">
        <v>36423400</v>
      </c>
      <c r="H25" s="15">
        <v>12152152.27</v>
      </c>
      <c r="I25" s="15"/>
      <c r="J25" s="15">
        <v>24271247.73</v>
      </c>
      <c r="K25" s="15"/>
      <c r="L25" s="16">
        <v>33.363585689419438</v>
      </c>
      <c r="M25" s="17"/>
    </row>
    <row r="26" spans="2:13" ht="68.25" hidden="1" customHeight="1" x14ac:dyDescent="0.3">
      <c r="B26" s="9" t="s">
        <v>1</v>
      </c>
      <c r="C26" s="13" t="s">
        <v>167</v>
      </c>
      <c r="D26" s="13"/>
      <c r="E26" s="14" t="s">
        <v>168</v>
      </c>
      <c r="F26" s="14"/>
      <c r="G26" s="10">
        <v>76068300</v>
      </c>
      <c r="H26" s="15">
        <v>8598201.0099999998</v>
      </c>
      <c r="I26" s="15"/>
      <c r="J26" s="15">
        <v>67470098.989999995</v>
      </c>
      <c r="K26" s="15"/>
      <c r="L26" s="16">
        <v>11.303264316410383</v>
      </c>
      <c r="M26" s="17"/>
    </row>
    <row r="27" spans="2:13" ht="102" customHeight="1" x14ac:dyDescent="0.3">
      <c r="B27" s="9" t="s">
        <v>116</v>
      </c>
      <c r="C27" s="13" t="s">
        <v>171</v>
      </c>
      <c r="D27" s="13"/>
      <c r="E27" s="14" t="s">
        <v>172</v>
      </c>
      <c r="F27" s="14"/>
      <c r="G27" s="10">
        <v>76068300</v>
      </c>
      <c r="H27" s="15">
        <v>8598201.0099999998</v>
      </c>
      <c r="I27" s="15"/>
      <c r="J27" s="15">
        <v>67470098.989999995</v>
      </c>
      <c r="K27" s="15"/>
      <c r="L27" s="16">
        <v>11.303264316410383</v>
      </c>
      <c r="M27" s="17"/>
    </row>
    <row r="28" spans="2:13" ht="34.5" customHeight="1" x14ac:dyDescent="0.3">
      <c r="B28" s="7" t="s">
        <v>1</v>
      </c>
      <c r="C28" s="23" t="s">
        <v>175</v>
      </c>
      <c r="D28" s="23"/>
      <c r="E28" s="24" t="s">
        <v>176</v>
      </c>
      <c r="F28" s="24"/>
      <c r="G28" s="8">
        <v>7926000</v>
      </c>
      <c r="H28" s="25">
        <v>1962803.68</v>
      </c>
      <c r="I28" s="25"/>
      <c r="J28" s="25">
        <v>5963196.3200000003</v>
      </c>
      <c r="K28" s="25"/>
      <c r="L28" s="26">
        <v>24.764114055008832</v>
      </c>
      <c r="M28" s="27"/>
    </row>
    <row r="29" spans="2:13" ht="34.5" customHeight="1" x14ac:dyDescent="0.3">
      <c r="B29" s="7" t="s">
        <v>1</v>
      </c>
      <c r="C29" s="23" t="s">
        <v>178</v>
      </c>
      <c r="D29" s="23"/>
      <c r="E29" s="24" t="s">
        <v>179</v>
      </c>
      <c r="F29" s="24"/>
      <c r="G29" s="8">
        <f>G31+G33+G35+G37</f>
        <v>7926000</v>
      </c>
      <c r="H29" s="25">
        <f>H31+H33+H35+H37</f>
        <v>1962803.6800000002</v>
      </c>
      <c r="I29" s="25"/>
      <c r="J29" s="25">
        <v>5963196.3200000003</v>
      </c>
      <c r="K29" s="25"/>
      <c r="L29" s="26">
        <v>24.764114055008832</v>
      </c>
      <c r="M29" s="27"/>
    </row>
    <row r="30" spans="2:13" ht="68.25" hidden="1" customHeight="1" x14ac:dyDescent="0.3">
      <c r="B30" s="9" t="s">
        <v>1</v>
      </c>
      <c r="C30" s="13" t="s">
        <v>182</v>
      </c>
      <c r="D30" s="13"/>
      <c r="E30" s="14" t="s">
        <v>183</v>
      </c>
      <c r="F30" s="14"/>
      <c r="G30" s="10">
        <v>3957000</v>
      </c>
      <c r="H30" s="15">
        <v>962329.67</v>
      </c>
      <c r="I30" s="15"/>
      <c r="J30" s="15">
        <v>2994670.33</v>
      </c>
      <c r="K30" s="15"/>
      <c r="L30" s="16">
        <v>24.319678291635078</v>
      </c>
      <c r="M30" s="17"/>
    </row>
    <row r="31" spans="2:13" ht="113.25" customHeight="1" x14ac:dyDescent="0.3">
      <c r="B31" s="9" t="s">
        <v>116</v>
      </c>
      <c r="C31" s="13" t="s">
        <v>186</v>
      </c>
      <c r="D31" s="13"/>
      <c r="E31" s="14" t="s">
        <v>187</v>
      </c>
      <c r="F31" s="14"/>
      <c r="G31" s="10">
        <v>3957000</v>
      </c>
      <c r="H31" s="15">
        <v>962329.67</v>
      </c>
      <c r="I31" s="15"/>
      <c r="J31" s="15">
        <v>2994670.33</v>
      </c>
      <c r="K31" s="15"/>
      <c r="L31" s="16">
        <v>24.319678291635078</v>
      </c>
      <c r="M31" s="17"/>
    </row>
    <row r="32" spans="2:13" ht="79.5" hidden="1" customHeight="1" x14ac:dyDescent="0.3">
      <c r="B32" s="9" t="s">
        <v>1</v>
      </c>
      <c r="C32" s="13" t="s">
        <v>190</v>
      </c>
      <c r="D32" s="13"/>
      <c r="E32" s="14" t="s">
        <v>191</v>
      </c>
      <c r="F32" s="14"/>
      <c r="G32" s="10">
        <v>22000</v>
      </c>
      <c r="H32" s="15">
        <v>5063.04</v>
      </c>
      <c r="I32" s="15"/>
      <c r="J32" s="15">
        <v>16936.96</v>
      </c>
      <c r="K32" s="15"/>
      <c r="L32" s="16">
        <v>23.013818181818184</v>
      </c>
      <c r="M32" s="17"/>
    </row>
    <row r="33" spans="2:13" ht="124.5" customHeight="1" x14ac:dyDescent="0.3">
      <c r="B33" s="9" t="s">
        <v>116</v>
      </c>
      <c r="C33" s="13" t="s">
        <v>192</v>
      </c>
      <c r="D33" s="13"/>
      <c r="E33" s="14" t="s">
        <v>193</v>
      </c>
      <c r="F33" s="14"/>
      <c r="G33" s="10">
        <v>22000</v>
      </c>
      <c r="H33" s="15">
        <v>5063.04</v>
      </c>
      <c r="I33" s="15"/>
      <c r="J33" s="15">
        <v>16936.96</v>
      </c>
      <c r="K33" s="15"/>
      <c r="L33" s="16">
        <v>23.013818181818184</v>
      </c>
      <c r="M33" s="17"/>
    </row>
    <row r="34" spans="2:13" ht="68.25" hidden="1" customHeight="1" x14ac:dyDescent="0.3">
      <c r="B34" s="9" t="s">
        <v>1</v>
      </c>
      <c r="C34" s="13" t="s">
        <v>194</v>
      </c>
      <c r="D34" s="13"/>
      <c r="E34" s="14" t="s">
        <v>195</v>
      </c>
      <c r="F34" s="14"/>
      <c r="G34" s="10">
        <v>4386000</v>
      </c>
      <c r="H34" s="15">
        <v>1097581.49</v>
      </c>
      <c r="I34" s="15"/>
      <c r="J34" s="15">
        <v>3288418.51</v>
      </c>
      <c r="K34" s="15"/>
      <c r="L34" s="16">
        <v>25.024657774737801</v>
      </c>
      <c r="M34" s="17"/>
    </row>
    <row r="35" spans="2:13" ht="113.25" customHeight="1" x14ac:dyDescent="0.3">
      <c r="B35" s="9" t="s">
        <v>116</v>
      </c>
      <c r="C35" s="13" t="s">
        <v>198</v>
      </c>
      <c r="D35" s="13"/>
      <c r="E35" s="14" t="s">
        <v>199</v>
      </c>
      <c r="F35" s="14"/>
      <c r="G35" s="10">
        <v>4386000</v>
      </c>
      <c r="H35" s="15">
        <v>1097581.49</v>
      </c>
      <c r="I35" s="15"/>
      <c r="J35" s="15">
        <v>3288418.51</v>
      </c>
      <c r="K35" s="15"/>
      <c r="L35" s="16">
        <v>25.024657774737801</v>
      </c>
      <c r="M35" s="17"/>
    </row>
    <row r="36" spans="2:13" ht="68.25" hidden="1" customHeight="1" x14ac:dyDescent="0.3">
      <c r="B36" s="9" t="s">
        <v>1</v>
      </c>
      <c r="C36" s="13" t="s">
        <v>202</v>
      </c>
      <c r="D36" s="13"/>
      <c r="E36" s="14" t="s">
        <v>203</v>
      </c>
      <c r="F36" s="14"/>
      <c r="G36" s="10">
        <v>-439000</v>
      </c>
      <c r="H36" s="15">
        <v>-102170.52</v>
      </c>
      <c r="I36" s="15"/>
      <c r="J36" s="15">
        <v>-336829.48</v>
      </c>
      <c r="K36" s="15"/>
      <c r="L36" s="16">
        <v>23.273466970387243</v>
      </c>
      <c r="M36" s="17"/>
    </row>
    <row r="37" spans="2:13" ht="113.25" customHeight="1" x14ac:dyDescent="0.3">
      <c r="B37" s="9" t="s">
        <v>116</v>
      </c>
      <c r="C37" s="13" t="s">
        <v>206</v>
      </c>
      <c r="D37" s="13"/>
      <c r="E37" s="14" t="s">
        <v>207</v>
      </c>
      <c r="F37" s="14"/>
      <c r="G37" s="41">
        <v>-439000</v>
      </c>
      <c r="H37" s="39">
        <v>-102170.52</v>
      </c>
      <c r="I37" s="39"/>
      <c r="J37" s="39">
        <v>-336829.48</v>
      </c>
      <c r="K37" s="39"/>
      <c r="L37" s="16">
        <v>23.273466970387243</v>
      </c>
      <c r="M37" s="17"/>
    </row>
    <row r="38" spans="2:13" ht="15" customHeight="1" x14ac:dyDescent="0.3">
      <c r="B38" s="7" t="s">
        <v>1</v>
      </c>
      <c r="C38" s="23" t="s">
        <v>210</v>
      </c>
      <c r="D38" s="23"/>
      <c r="E38" s="24" t="s">
        <v>211</v>
      </c>
      <c r="F38" s="24"/>
      <c r="G38" s="8">
        <v>240769000</v>
      </c>
      <c r="H38" s="25">
        <v>32256805.719999999</v>
      </c>
      <c r="I38" s="25"/>
      <c r="J38" s="25">
        <v>208512194.28</v>
      </c>
      <c r="K38" s="25"/>
      <c r="L38" s="26">
        <v>13.39740818793117</v>
      </c>
      <c r="M38" s="27"/>
    </row>
    <row r="39" spans="2:13" ht="23.25" customHeight="1" x14ac:dyDescent="0.3">
      <c r="B39" s="7" t="s">
        <v>1</v>
      </c>
      <c r="C39" s="23" t="s">
        <v>214</v>
      </c>
      <c r="D39" s="23"/>
      <c r="E39" s="24" t="s">
        <v>215</v>
      </c>
      <c r="F39" s="24"/>
      <c r="G39" s="8">
        <v>222895000</v>
      </c>
      <c r="H39" s="25">
        <v>24777860.219999999</v>
      </c>
      <c r="I39" s="25"/>
      <c r="J39" s="25">
        <v>198117139.78</v>
      </c>
      <c r="K39" s="25"/>
      <c r="L39" s="26">
        <v>11.116382251732878</v>
      </c>
      <c r="M39" s="27"/>
    </row>
    <row r="40" spans="2:13" ht="34.5" customHeight="1" x14ac:dyDescent="0.3">
      <c r="B40" s="9" t="s">
        <v>116</v>
      </c>
      <c r="C40" s="13" t="s">
        <v>218</v>
      </c>
      <c r="D40" s="13"/>
      <c r="E40" s="14" t="s">
        <v>219</v>
      </c>
      <c r="F40" s="14"/>
      <c r="G40" s="10">
        <v>182695000</v>
      </c>
      <c r="H40" s="15">
        <v>16064355.25</v>
      </c>
      <c r="I40" s="15"/>
      <c r="J40" s="15">
        <v>166630644.75</v>
      </c>
      <c r="K40" s="15"/>
      <c r="L40" s="16">
        <v>8.7929911874982896</v>
      </c>
      <c r="M40" s="17"/>
    </row>
    <row r="41" spans="2:13" ht="68.25" hidden="1" customHeight="1" x14ac:dyDescent="0.3">
      <c r="B41" s="9" t="s">
        <v>116</v>
      </c>
      <c r="C41" s="13" t="s">
        <v>222</v>
      </c>
      <c r="D41" s="13"/>
      <c r="E41" s="14" t="s">
        <v>223</v>
      </c>
      <c r="F41" s="14"/>
      <c r="G41" s="10">
        <v>182695000</v>
      </c>
      <c r="H41" s="15">
        <v>16062355.25</v>
      </c>
      <c r="I41" s="15"/>
      <c r="J41" s="15">
        <v>166632644.75</v>
      </c>
      <c r="K41" s="15"/>
      <c r="L41" s="16">
        <v>8.791896466788911</v>
      </c>
      <c r="M41" s="17"/>
    </row>
    <row r="42" spans="2:13" ht="68.25" hidden="1" customHeight="1" x14ac:dyDescent="0.3">
      <c r="B42" s="9" t="s">
        <v>116</v>
      </c>
      <c r="C42" s="13" t="s">
        <v>226</v>
      </c>
      <c r="D42" s="13"/>
      <c r="E42" s="14" t="s">
        <v>227</v>
      </c>
      <c r="F42" s="14"/>
      <c r="G42" s="10">
        <v>0</v>
      </c>
      <c r="H42" s="15">
        <v>2000</v>
      </c>
      <c r="I42" s="15"/>
      <c r="J42" s="15">
        <v>-2000</v>
      </c>
      <c r="K42" s="15"/>
      <c r="L42" s="16">
        <v>0</v>
      </c>
      <c r="M42" s="17"/>
    </row>
    <row r="43" spans="2:13" ht="45.75" customHeight="1" x14ac:dyDescent="0.3">
      <c r="B43" s="9" t="s">
        <v>116</v>
      </c>
      <c r="C43" s="13" t="s">
        <v>230</v>
      </c>
      <c r="D43" s="13"/>
      <c r="E43" s="14" t="s">
        <v>231</v>
      </c>
      <c r="F43" s="14"/>
      <c r="G43" s="10">
        <v>40200000</v>
      </c>
      <c r="H43" s="15">
        <v>8713504.9700000007</v>
      </c>
      <c r="I43" s="15"/>
      <c r="J43" s="15">
        <v>31486495.030000001</v>
      </c>
      <c r="K43" s="15"/>
      <c r="L43" s="16">
        <v>21.67538549751244</v>
      </c>
      <c r="M43" s="17"/>
    </row>
    <row r="44" spans="2:13" ht="102" hidden="1" customHeight="1" x14ac:dyDescent="0.3">
      <c r="B44" s="9" t="s">
        <v>116</v>
      </c>
      <c r="C44" s="13" t="s">
        <v>233</v>
      </c>
      <c r="D44" s="13"/>
      <c r="E44" s="14" t="s">
        <v>234</v>
      </c>
      <c r="F44" s="14"/>
      <c r="G44" s="10">
        <v>40200000</v>
      </c>
      <c r="H44" s="15">
        <v>8635795.9700000007</v>
      </c>
      <c r="I44" s="15"/>
      <c r="J44" s="15">
        <v>31564204.030000001</v>
      </c>
      <c r="K44" s="15"/>
      <c r="L44" s="16">
        <v>21.482079527363183</v>
      </c>
      <c r="M44" s="17"/>
    </row>
    <row r="45" spans="2:13" ht="102" hidden="1" customHeight="1" x14ac:dyDescent="0.3">
      <c r="B45" s="9" t="s">
        <v>116</v>
      </c>
      <c r="C45" s="13" t="s">
        <v>237</v>
      </c>
      <c r="D45" s="13"/>
      <c r="E45" s="14" t="s">
        <v>238</v>
      </c>
      <c r="F45" s="14"/>
      <c r="G45" s="10">
        <v>0</v>
      </c>
      <c r="H45" s="15">
        <v>77709</v>
      </c>
      <c r="I45" s="15"/>
      <c r="J45" s="15">
        <v>-77709</v>
      </c>
      <c r="K45" s="15"/>
      <c r="L45" s="16">
        <v>0</v>
      </c>
      <c r="M45" s="17"/>
    </row>
    <row r="46" spans="2:13" ht="23.25" customHeight="1" x14ac:dyDescent="0.3">
      <c r="B46" s="7" t="s">
        <v>1</v>
      </c>
      <c r="C46" s="23" t="s">
        <v>239</v>
      </c>
      <c r="D46" s="23"/>
      <c r="E46" s="24" t="s">
        <v>240</v>
      </c>
      <c r="F46" s="24"/>
      <c r="G46" s="8">
        <v>0</v>
      </c>
      <c r="H46" s="25">
        <v>1000</v>
      </c>
      <c r="I46" s="25"/>
      <c r="J46" s="38">
        <v>-1000</v>
      </c>
      <c r="K46" s="38"/>
      <c r="L46" s="26">
        <v>0</v>
      </c>
      <c r="M46" s="27"/>
    </row>
    <row r="47" spans="2:13" ht="23.25" customHeight="1" x14ac:dyDescent="0.3">
      <c r="B47" s="9" t="s">
        <v>1</v>
      </c>
      <c r="C47" s="13" t="s">
        <v>243</v>
      </c>
      <c r="D47" s="13"/>
      <c r="E47" s="14" t="s">
        <v>240</v>
      </c>
      <c r="F47" s="14"/>
      <c r="G47" s="10">
        <v>0</v>
      </c>
      <c r="H47" s="15">
        <v>1000</v>
      </c>
      <c r="I47" s="15"/>
      <c r="J47" s="39">
        <v>-1000</v>
      </c>
      <c r="K47" s="39"/>
      <c r="L47" s="16">
        <v>0</v>
      </c>
      <c r="M47" s="17"/>
    </row>
    <row r="48" spans="2:13" ht="57" customHeight="1" x14ac:dyDescent="0.3">
      <c r="B48" s="9" t="s">
        <v>116</v>
      </c>
      <c r="C48" s="13" t="s">
        <v>246</v>
      </c>
      <c r="D48" s="13"/>
      <c r="E48" s="14" t="s">
        <v>247</v>
      </c>
      <c r="F48" s="14"/>
      <c r="G48" s="10">
        <v>0</v>
      </c>
      <c r="H48" s="15">
        <v>1000</v>
      </c>
      <c r="I48" s="15"/>
      <c r="J48" s="39">
        <v>-1000</v>
      </c>
      <c r="K48" s="39"/>
      <c r="L48" s="16">
        <v>0</v>
      </c>
      <c r="M48" s="17"/>
    </row>
    <row r="49" spans="2:13" ht="23.25" customHeight="1" x14ac:dyDescent="0.3">
      <c r="B49" s="7" t="s">
        <v>1</v>
      </c>
      <c r="C49" s="23" t="s">
        <v>250</v>
      </c>
      <c r="D49" s="23"/>
      <c r="E49" s="24" t="s">
        <v>251</v>
      </c>
      <c r="F49" s="24"/>
      <c r="G49" s="8">
        <v>17525000</v>
      </c>
      <c r="H49" s="25">
        <v>7261501.3799999999</v>
      </c>
      <c r="I49" s="25"/>
      <c r="J49" s="25">
        <v>10263498.619999999</v>
      </c>
      <c r="K49" s="25"/>
      <c r="L49" s="26">
        <v>41.435100599144079</v>
      </c>
      <c r="M49" s="27"/>
    </row>
    <row r="50" spans="2:13" ht="34.5" hidden="1" customHeight="1" x14ac:dyDescent="0.3">
      <c r="B50" s="9" t="s">
        <v>1</v>
      </c>
      <c r="C50" s="13" t="s">
        <v>252</v>
      </c>
      <c r="D50" s="13"/>
      <c r="E50" s="14" t="s">
        <v>253</v>
      </c>
      <c r="F50" s="14"/>
      <c r="G50" s="10">
        <v>17525000</v>
      </c>
      <c r="H50" s="15">
        <v>7261501.3799999999</v>
      </c>
      <c r="I50" s="15"/>
      <c r="J50" s="15">
        <v>10263498.619999999</v>
      </c>
      <c r="K50" s="15"/>
      <c r="L50" s="16">
        <v>41.435100599144079</v>
      </c>
      <c r="M50" s="17"/>
    </row>
    <row r="51" spans="2:13" ht="68.25" customHeight="1" x14ac:dyDescent="0.3">
      <c r="B51" s="9" t="s">
        <v>116</v>
      </c>
      <c r="C51" s="13" t="s">
        <v>256</v>
      </c>
      <c r="D51" s="13"/>
      <c r="E51" s="14" t="s">
        <v>257</v>
      </c>
      <c r="F51" s="14"/>
      <c r="G51" s="10">
        <v>17525000</v>
      </c>
      <c r="H51" s="15">
        <v>7261501.3799999999</v>
      </c>
      <c r="I51" s="15"/>
      <c r="J51" s="15">
        <v>10263498.619999999</v>
      </c>
      <c r="K51" s="15"/>
      <c r="L51" s="16">
        <v>41.435100599144079</v>
      </c>
      <c r="M51" s="17"/>
    </row>
    <row r="52" spans="2:13" ht="45.75" customHeight="1" x14ac:dyDescent="0.3">
      <c r="B52" s="7" t="s">
        <v>1</v>
      </c>
      <c r="C52" s="23" t="s">
        <v>260</v>
      </c>
      <c r="D52" s="23"/>
      <c r="E52" s="24" t="s">
        <v>261</v>
      </c>
      <c r="F52" s="24"/>
      <c r="G52" s="8">
        <v>349000</v>
      </c>
      <c r="H52" s="25">
        <v>216444.12</v>
      </c>
      <c r="I52" s="25"/>
      <c r="J52" s="25">
        <v>132555.88</v>
      </c>
      <c r="K52" s="25"/>
      <c r="L52" s="26">
        <v>62.018372492836669</v>
      </c>
      <c r="M52" s="27"/>
    </row>
    <row r="53" spans="2:13" ht="79.5" hidden="1" customHeight="1" x14ac:dyDescent="0.3">
      <c r="B53" s="9" t="s">
        <v>1</v>
      </c>
      <c r="C53" s="13" t="s">
        <v>264</v>
      </c>
      <c r="D53" s="13"/>
      <c r="E53" s="14" t="s">
        <v>265</v>
      </c>
      <c r="F53" s="14"/>
      <c r="G53" s="10">
        <v>349000</v>
      </c>
      <c r="H53" s="15">
        <v>216444.12</v>
      </c>
      <c r="I53" s="15"/>
      <c r="J53" s="15">
        <v>132555.88</v>
      </c>
      <c r="K53" s="15"/>
      <c r="L53" s="16">
        <v>62.018372492836669</v>
      </c>
      <c r="M53" s="17"/>
    </row>
    <row r="54" spans="2:13" ht="79.5" customHeight="1" x14ac:dyDescent="0.3">
      <c r="B54" s="9" t="s">
        <v>116</v>
      </c>
      <c r="C54" s="13" t="s">
        <v>264</v>
      </c>
      <c r="D54" s="13"/>
      <c r="E54" s="14" t="s">
        <v>265</v>
      </c>
      <c r="F54" s="14"/>
      <c r="G54" s="10">
        <v>349000</v>
      </c>
      <c r="H54" s="15">
        <v>216444.12</v>
      </c>
      <c r="I54" s="15"/>
      <c r="J54" s="15">
        <v>132555.88</v>
      </c>
      <c r="K54" s="15"/>
      <c r="L54" s="16">
        <v>62.018372492836669</v>
      </c>
      <c r="M54" s="17"/>
    </row>
    <row r="55" spans="2:13" ht="15" customHeight="1" x14ac:dyDescent="0.3">
      <c r="B55" s="7" t="s">
        <v>1</v>
      </c>
      <c r="C55" s="23" t="s">
        <v>270</v>
      </c>
      <c r="D55" s="23"/>
      <c r="E55" s="24" t="s">
        <v>271</v>
      </c>
      <c r="F55" s="24"/>
      <c r="G55" s="8">
        <v>268993000</v>
      </c>
      <c r="H55" s="25">
        <v>62110103.869999997</v>
      </c>
      <c r="I55" s="25"/>
      <c r="J55" s="25">
        <v>206882896.13</v>
      </c>
      <c r="K55" s="25"/>
      <c r="L55" s="26">
        <v>23.089858795582042</v>
      </c>
      <c r="M55" s="27"/>
    </row>
    <row r="56" spans="2:13" ht="15" customHeight="1" x14ac:dyDescent="0.3">
      <c r="B56" s="7" t="s">
        <v>1</v>
      </c>
      <c r="C56" s="23" t="s">
        <v>274</v>
      </c>
      <c r="D56" s="23"/>
      <c r="E56" s="24" t="s">
        <v>275</v>
      </c>
      <c r="F56" s="24"/>
      <c r="G56" s="8">
        <v>40140000</v>
      </c>
      <c r="H56" s="25">
        <v>2389819.42</v>
      </c>
      <c r="I56" s="25"/>
      <c r="J56" s="25">
        <v>37750180.579999998</v>
      </c>
      <c r="K56" s="25"/>
      <c r="L56" s="26">
        <v>5.9537105630293974</v>
      </c>
      <c r="M56" s="27"/>
    </row>
    <row r="57" spans="2:13" ht="45.75" hidden="1" customHeight="1" x14ac:dyDescent="0.3">
      <c r="B57" s="9" t="s">
        <v>1</v>
      </c>
      <c r="C57" s="13" t="s">
        <v>278</v>
      </c>
      <c r="D57" s="13"/>
      <c r="E57" s="14" t="s">
        <v>279</v>
      </c>
      <c r="F57" s="14"/>
      <c r="G57" s="10">
        <v>40140000</v>
      </c>
      <c r="H57" s="15">
        <v>2389819.42</v>
      </c>
      <c r="I57" s="15"/>
      <c r="J57" s="15">
        <v>37750180.579999998</v>
      </c>
      <c r="K57" s="15"/>
      <c r="L57" s="16">
        <v>5.9537105630293974</v>
      </c>
      <c r="M57" s="17"/>
    </row>
    <row r="58" spans="2:13" ht="79.5" customHeight="1" x14ac:dyDescent="0.3">
      <c r="B58" s="9" t="s">
        <v>116</v>
      </c>
      <c r="C58" s="13" t="s">
        <v>282</v>
      </c>
      <c r="D58" s="13"/>
      <c r="E58" s="14" t="s">
        <v>283</v>
      </c>
      <c r="F58" s="14"/>
      <c r="G58" s="10">
        <v>40140000</v>
      </c>
      <c r="H58" s="15">
        <v>2389819.42</v>
      </c>
      <c r="I58" s="15"/>
      <c r="J58" s="15">
        <v>37750180.579999998</v>
      </c>
      <c r="K58" s="15"/>
      <c r="L58" s="16">
        <v>5.9537105630293974</v>
      </c>
      <c r="M58" s="17"/>
    </row>
    <row r="59" spans="2:13" ht="15" customHeight="1" x14ac:dyDescent="0.3">
      <c r="B59" s="7" t="s">
        <v>1</v>
      </c>
      <c r="C59" s="23" t="s">
        <v>286</v>
      </c>
      <c r="D59" s="23"/>
      <c r="E59" s="24" t="s">
        <v>287</v>
      </c>
      <c r="F59" s="24"/>
      <c r="G59" s="8">
        <v>228853000</v>
      </c>
      <c r="H59" s="25">
        <v>59720284.450000003</v>
      </c>
      <c r="I59" s="25"/>
      <c r="J59" s="25">
        <v>169132715.55000001</v>
      </c>
      <c r="K59" s="25"/>
      <c r="L59" s="26">
        <v>26.095478079815425</v>
      </c>
      <c r="M59" s="27"/>
    </row>
    <row r="60" spans="2:13" ht="15" customHeight="1" x14ac:dyDescent="0.3">
      <c r="B60" s="9" t="s">
        <v>116</v>
      </c>
      <c r="C60" s="13" t="s">
        <v>290</v>
      </c>
      <c r="D60" s="13"/>
      <c r="E60" s="14" t="s">
        <v>291</v>
      </c>
      <c r="F60" s="14"/>
      <c r="G60" s="10">
        <v>218777000</v>
      </c>
      <c r="H60" s="15">
        <v>59368966.289999999</v>
      </c>
      <c r="I60" s="15"/>
      <c r="J60" s="15">
        <v>159408033.71000001</v>
      </c>
      <c r="K60" s="15"/>
      <c r="L60" s="16">
        <v>27.1367494252138</v>
      </c>
      <c r="M60" s="17"/>
    </row>
    <row r="61" spans="2:13" ht="68.25" hidden="1" customHeight="1" x14ac:dyDescent="0.3">
      <c r="B61" s="9" t="s">
        <v>116</v>
      </c>
      <c r="C61" s="13" t="s">
        <v>294</v>
      </c>
      <c r="D61" s="13"/>
      <c r="E61" s="14" t="s">
        <v>295</v>
      </c>
      <c r="F61" s="14"/>
      <c r="G61" s="10">
        <v>218777000</v>
      </c>
      <c r="H61" s="15">
        <v>59368869.409999996</v>
      </c>
      <c r="I61" s="15"/>
      <c r="J61" s="15">
        <v>159408130.59</v>
      </c>
      <c r="K61" s="15"/>
      <c r="L61" s="16">
        <v>27.136705142679528</v>
      </c>
      <c r="M61" s="17"/>
    </row>
    <row r="62" spans="2:13" ht="68.25" hidden="1" customHeight="1" x14ac:dyDescent="0.3">
      <c r="B62" s="9" t="s">
        <v>116</v>
      </c>
      <c r="C62" s="13" t="s">
        <v>298</v>
      </c>
      <c r="D62" s="13"/>
      <c r="E62" s="14" t="s">
        <v>299</v>
      </c>
      <c r="F62" s="14"/>
      <c r="G62" s="10">
        <v>0</v>
      </c>
      <c r="H62" s="15">
        <v>96.88</v>
      </c>
      <c r="I62" s="15"/>
      <c r="J62" s="15">
        <v>-96.88</v>
      </c>
      <c r="K62" s="15"/>
      <c r="L62" s="16">
        <v>0</v>
      </c>
      <c r="M62" s="17"/>
    </row>
    <row r="63" spans="2:13" ht="15" customHeight="1" x14ac:dyDescent="0.3">
      <c r="B63" s="9" t="s">
        <v>116</v>
      </c>
      <c r="C63" s="13" t="s">
        <v>302</v>
      </c>
      <c r="D63" s="13"/>
      <c r="E63" s="14" t="s">
        <v>303</v>
      </c>
      <c r="F63" s="14"/>
      <c r="G63" s="10">
        <v>10076000</v>
      </c>
      <c r="H63" s="15">
        <v>351318.16</v>
      </c>
      <c r="I63" s="15"/>
      <c r="J63" s="15">
        <v>9724681.8399999999</v>
      </c>
      <c r="K63" s="15"/>
      <c r="L63" s="16">
        <v>3.4866828106391425</v>
      </c>
      <c r="M63" s="17"/>
    </row>
    <row r="64" spans="2:13" ht="68.25" hidden="1" customHeight="1" x14ac:dyDescent="0.3">
      <c r="B64" s="9" t="s">
        <v>116</v>
      </c>
      <c r="C64" s="13" t="s">
        <v>306</v>
      </c>
      <c r="D64" s="13"/>
      <c r="E64" s="14" t="s">
        <v>307</v>
      </c>
      <c r="F64" s="14"/>
      <c r="G64" s="10">
        <v>10076000</v>
      </c>
      <c r="H64" s="15">
        <v>351318.16</v>
      </c>
      <c r="I64" s="15"/>
      <c r="J64" s="15">
        <v>9724681.8399999999</v>
      </c>
      <c r="K64" s="15"/>
      <c r="L64" s="16">
        <v>3.4866828106391425</v>
      </c>
      <c r="M64" s="17"/>
    </row>
    <row r="65" spans="2:13" ht="15" customHeight="1" x14ac:dyDescent="0.3">
      <c r="B65" s="7" t="s">
        <v>1</v>
      </c>
      <c r="C65" s="23" t="s">
        <v>310</v>
      </c>
      <c r="D65" s="23"/>
      <c r="E65" s="24" t="s">
        <v>311</v>
      </c>
      <c r="F65" s="24"/>
      <c r="G65" s="8">
        <v>9507000</v>
      </c>
      <c r="H65" s="25">
        <v>2624124.09</v>
      </c>
      <c r="I65" s="25"/>
      <c r="J65" s="25">
        <v>6882875.9100000001</v>
      </c>
      <c r="K65" s="25"/>
      <c r="L65" s="26">
        <v>27.602020511202269</v>
      </c>
      <c r="M65" s="27"/>
    </row>
    <row r="66" spans="2:13" ht="34.5" customHeight="1" x14ac:dyDescent="0.3">
      <c r="B66" s="7" t="s">
        <v>1</v>
      </c>
      <c r="C66" s="23" t="s">
        <v>314</v>
      </c>
      <c r="D66" s="23"/>
      <c r="E66" s="24" t="s">
        <v>315</v>
      </c>
      <c r="F66" s="24"/>
      <c r="G66" s="8">
        <v>9502000</v>
      </c>
      <c r="H66" s="25">
        <v>2624124.09</v>
      </c>
      <c r="I66" s="25"/>
      <c r="J66" s="25">
        <v>6877875.9100000001</v>
      </c>
      <c r="K66" s="25"/>
      <c r="L66" s="26">
        <v>27.616544832666808</v>
      </c>
      <c r="M66" s="27"/>
    </row>
    <row r="67" spans="2:13" ht="45.75" customHeight="1" x14ac:dyDescent="0.3">
      <c r="B67" s="9" t="s">
        <v>1</v>
      </c>
      <c r="C67" s="13" t="s">
        <v>318</v>
      </c>
      <c r="D67" s="13"/>
      <c r="E67" s="14" t="s">
        <v>319</v>
      </c>
      <c r="F67" s="14"/>
      <c r="G67" s="10">
        <v>9502000</v>
      </c>
      <c r="H67" s="15">
        <v>2624124.09</v>
      </c>
      <c r="I67" s="15"/>
      <c r="J67" s="15">
        <v>6877875.9100000001</v>
      </c>
      <c r="K67" s="15"/>
      <c r="L67" s="16">
        <v>27.616544832666808</v>
      </c>
      <c r="M67" s="17"/>
    </row>
    <row r="68" spans="2:13" ht="68.25" customHeight="1" x14ac:dyDescent="0.3">
      <c r="B68" s="9" t="s">
        <v>116</v>
      </c>
      <c r="C68" s="13" t="s">
        <v>322</v>
      </c>
      <c r="D68" s="13"/>
      <c r="E68" s="14" t="s">
        <v>323</v>
      </c>
      <c r="F68" s="14"/>
      <c r="G68" s="10">
        <v>9026900</v>
      </c>
      <c r="H68" s="15">
        <v>2598743.87</v>
      </c>
      <c r="I68" s="15"/>
      <c r="J68" s="15">
        <v>6428156.1299999999</v>
      </c>
      <c r="K68" s="15"/>
      <c r="L68" s="16">
        <v>28.78888511005993</v>
      </c>
      <c r="M68" s="17"/>
    </row>
    <row r="69" spans="2:13" ht="79.5" customHeight="1" x14ac:dyDescent="0.3">
      <c r="B69" s="9" t="s">
        <v>116</v>
      </c>
      <c r="C69" s="13" t="s">
        <v>326</v>
      </c>
      <c r="D69" s="13"/>
      <c r="E69" s="14" t="s">
        <v>327</v>
      </c>
      <c r="F69" s="14"/>
      <c r="G69" s="10">
        <v>475100</v>
      </c>
      <c r="H69" s="15">
        <v>25380.22</v>
      </c>
      <c r="I69" s="15"/>
      <c r="J69" s="15">
        <v>449719.78</v>
      </c>
      <c r="K69" s="15"/>
      <c r="L69" s="16">
        <v>5.3420795621974326</v>
      </c>
      <c r="M69" s="17"/>
    </row>
    <row r="70" spans="2:13" ht="45.75" customHeight="1" x14ac:dyDescent="0.3">
      <c r="B70" s="7" t="s">
        <v>1</v>
      </c>
      <c r="C70" s="23" t="s">
        <v>330</v>
      </c>
      <c r="D70" s="23"/>
      <c r="E70" s="24" t="s">
        <v>331</v>
      </c>
      <c r="F70" s="24"/>
      <c r="G70" s="8">
        <v>5000</v>
      </c>
      <c r="H70" s="25">
        <v>0</v>
      </c>
      <c r="I70" s="25"/>
      <c r="J70" s="25">
        <v>5000</v>
      </c>
      <c r="K70" s="25"/>
      <c r="L70" s="26">
        <v>0</v>
      </c>
      <c r="M70" s="27"/>
    </row>
    <row r="71" spans="2:13" ht="34.5" hidden="1" customHeight="1" x14ac:dyDescent="0.3">
      <c r="B71" s="9" t="s">
        <v>1</v>
      </c>
      <c r="C71" s="13" t="s">
        <v>334</v>
      </c>
      <c r="D71" s="13"/>
      <c r="E71" s="14" t="s">
        <v>335</v>
      </c>
      <c r="F71" s="14"/>
      <c r="G71" s="10">
        <v>5000</v>
      </c>
      <c r="H71" s="15">
        <v>0</v>
      </c>
      <c r="I71" s="15"/>
      <c r="J71" s="15">
        <v>5000</v>
      </c>
      <c r="K71" s="15"/>
      <c r="L71" s="16">
        <v>0</v>
      </c>
      <c r="M71" s="17"/>
    </row>
    <row r="72" spans="2:13" ht="34.5" hidden="1" customHeight="1" x14ac:dyDescent="0.3">
      <c r="B72" s="9" t="s">
        <v>15</v>
      </c>
      <c r="C72" s="13" t="s">
        <v>338</v>
      </c>
      <c r="D72" s="13"/>
      <c r="E72" s="14" t="s">
        <v>335</v>
      </c>
      <c r="F72" s="14"/>
      <c r="G72" s="10">
        <v>5000</v>
      </c>
      <c r="H72" s="15">
        <v>0</v>
      </c>
      <c r="I72" s="15"/>
      <c r="J72" s="15">
        <v>5000</v>
      </c>
      <c r="K72" s="15"/>
      <c r="L72" s="16">
        <v>0</v>
      </c>
      <c r="M72" s="17"/>
    </row>
    <row r="73" spans="2:13" ht="34.5" customHeight="1" x14ac:dyDescent="0.3">
      <c r="B73" s="7" t="s">
        <v>1</v>
      </c>
      <c r="C73" s="23" t="s">
        <v>341</v>
      </c>
      <c r="D73" s="23"/>
      <c r="E73" s="24" t="s">
        <v>342</v>
      </c>
      <c r="F73" s="24"/>
      <c r="G73" s="8">
        <v>0</v>
      </c>
      <c r="H73" s="25">
        <v>82.83</v>
      </c>
      <c r="I73" s="25"/>
      <c r="J73" s="38">
        <v>-82.83</v>
      </c>
      <c r="K73" s="38"/>
      <c r="L73" s="26">
        <v>0</v>
      </c>
      <c r="M73" s="27"/>
    </row>
    <row r="74" spans="2:13" ht="15" hidden="1" customHeight="1" x14ac:dyDescent="0.3">
      <c r="B74" s="7" t="s">
        <v>1</v>
      </c>
      <c r="C74" s="23" t="s">
        <v>345</v>
      </c>
      <c r="D74" s="23"/>
      <c r="E74" s="24" t="s">
        <v>346</v>
      </c>
      <c r="F74" s="24"/>
      <c r="G74" s="8">
        <v>0</v>
      </c>
      <c r="H74" s="25">
        <v>82.83</v>
      </c>
      <c r="I74" s="25"/>
      <c r="J74" s="25">
        <v>-82.83</v>
      </c>
      <c r="K74" s="25"/>
      <c r="L74" s="26">
        <v>0</v>
      </c>
      <c r="M74" s="27"/>
    </row>
    <row r="75" spans="2:13" ht="23.25" hidden="1" customHeight="1" x14ac:dyDescent="0.3">
      <c r="B75" s="9" t="s">
        <v>1</v>
      </c>
      <c r="C75" s="13" t="s">
        <v>349</v>
      </c>
      <c r="D75" s="13"/>
      <c r="E75" s="14" t="s">
        <v>350</v>
      </c>
      <c r="F75" s="14"/>
      <c r="G75" s="10">
        <v>0</v>
      </c>
      <c r="H75" s="15">
        <v>82.83</v>
      </c>
      <c r="I75" s="15"/>
      <c r="J75" s="15">
        <v>-82.83</v>
      </c>
      <c r="K75" s="15"/>
      <c r="L75" s="16">
        <v>0</v>
      </c>
      <c r="M75" s="17"/>
    </row>
    <row r="76" spans="2:13" ht="79.5" hidden="1" customHeight="1" x14ac:dyDescent="0.3">
      <c r="B76" s="9" t="s">
        <v>116</v>
      </c>
      <c r="C76" s="13" t="s">
        <v>353</v>
      </c>
      <c r="D76" s="13"/>
      <c r="E76" s="14" t="s">
        <v>354</v>
      </c>
      <c r="F76" s="14"/>
      <c r="G76" s="10">
        <v>0</v>
      </c>
      <c r="H76" s="15">
        <v>82.83</v>
      </c>
      <c r="I76" s="15"/>
      <c r="J76" s="15">
        <v>-82.83</v>
      </c>
      <c r="K76" s="15"/>
      <c r="L76" s="16">
        <v>0</v>
      </c>
      <c r="M76" s="17"/>
    </row>
    <row r="77" spans="2:13" ht="34.5" customHeight="1" x14ac:dyDescent="0.3">
      <c r="B77" s="7" t="s">
        <v>1</v>
      </c>
      <c r="C77" s="23" t="s">
        <v>357</v>
      </c>
      <c r="D77" s="23"/>
      <c r="E77" s="24" t="s">
        <v>358</v>
      </c>
      <c r="F77" s="24"/>
      <c r="G77" s="8">
        <v>147695400</v>
      </c>
      <c r="H77" s="25">
        <v>39802913.130000003</v>
      </c>
      <c r="I77" s="25"/>
      <c r="J77" s="25">
        <v>107892486.87</v>
      </c>
      <c r="K77" s="25"/>
      <c r="L77" s="26">
        <v>26.949324846948521</v>
      </c>
      <c r="M77" s="27"/>
    </row>
    <row r="78" spans="2:13" ht="102" customHeight="1" x14ac:dyDescent="0.3">
      <c r="B78" s="7" t="s">
        <v>1</v>
      </c>
      <c r="C78" s="23" t="s">
        <v>361</v>
      </c>
      <c r="D78" s="23"/>
      <c r="E78" s="24" t="s">
        <v>362</v>
      </c>
      <c r="F78" s="24"/>
      <c r="G78" s="8">
        <v>133404000</v>
      </c>
      <c r="H78" s="25">
        <v>36951438.530000001</v>
      </c>
      <c r="I78" s="25"/>
      <c r="J78" s="25">
        <v>96452561.469999999</v>
      </c>
      <c r="K78" s="25"/>
      <c r="L78" s="26">
        <v>27.698898481304905</v>
      </c>
      <c r="M78" s="27"/>
    </row>
    <row r="79" spans="2:13" ht="68.25" hidden="1" customHeight="1" x14ac:dyDescent="0.3">
      <c r="B79" s="9" t="s">
        <v>1</v>
      </c>
      <c r="C79" s="13" t="s">
        <v>365</v>
      </c>
      <c r="D79" s="13"/>
      <c r="E79" s="14" t="s">
        <v>366</v>
      </c>
      <c r="F79" s="14"/>
      <c r="G79" s="10">
        <v>40048600</v>
      </c>
      <c r="H79" s="15">
        <v>13448107.34</v>
      </c>
      <c r="I79" s="15"/>
      <c r="J79" s="15">
        <v>26600492.66</v>
      </c>
      <c r="K79" s="15"/>
      <c r="L79" s="16">
        <v>33.579469294806806</v>
      </c>
      <c r="M79" s="17"/>
    </row>
    <row r="80" spans="2:13" ht="79.5" customHeight="1" x14ac:dyDescent="0.3">
      <c r="B80" s="9" t="s">
        <v>37</v>
      </c>
      <c r="C80" s="13" t="s">
        <v>369</v>
      </c>
      <c r="D80" s="13"/>
      <c r="E80" s="14" t="s">
        <v>370</v>
      </c>
      <c r="F80" s="14"/>
      <c r="G80" s="10">
        <v>40048600</v>
      </c>
      <c r="H80" s="15">
        <v>13448107.34</v>
      </c>
      <c r="I80" s="15"/>
      <c r="J80" s="15">
        <v>26600492.66</v>
      </c>
      <c r="K80" s="15"/>
      <c r="L80" s="16">
        <v>33.579469294806806</v>
      </c>
      <c r="M80" s="17"/>
    </row>
    <row r="81" spans="2:13" ht="79.5" hidden="1" customHeight="1" x14ac:dyDescent="0.3">
      <c r="B81" s="9" t="s">
        <v>1</v>
      </c>
      <c r="C81" s="13" t="s">
        <v>373</v>
      </c>
      <c r="D81" s="13"/>
      <c r="E81" s="14" t="s">
        <v>374</v>
      </c>
      <c r="F81" s="14"/>
      <c r="G81" s="10">
        <v>69110500</v>
      </c>
      <c r="H81" s="15">
        <v>19073477.920000002</v>
      </c>
      <c r="I81" s="15"/>
      <c r="J81" s="15">
        <v>50037022.079999998</v>
      </c>
      <c r="K81" s="15"/>
      <c r="L81" s="16">
        <v>27.598523986948443</v>
      </c>
      <c r="M81" s="17"/>
    </row>
    <row r="82" spans="2:13" ht="79.5" customHeight="1" x14ac:dyDescent="0.3">
      <c r="B82" s="9" t="s">
        <v>37</v>
      </c>
      <c r="C82" s="13" t="s">
        <v>377</v>
      </c>
      <c r="D82" s="13"/>
      <c r="E82" s="14" t="s">
        <v>378</v>
      </c>
      <c r="F82" s="14"/>
      <c r="G82" s="10">
        <v>69110500</v>
      </c>
      <c r="H82" s="15">
        <v>19073477.920000002</v>
      </c>
      <c r="I82" s="15"/>
      <c r="J82" s="15">
        <v>50037022.079999998</v>
      </c>
      <c r="K82" s="15"/>
      <c r="L82" s="16">
        <v>27.598523986948443</v>
      </c>
      <c r="M82" s="17"/>
    </row>
    <row r="83" spans="2:13" ht="45.75" hidden="1" customHeight="1" x14ac:dyDescent="0.3">
      <c r="B83" s="9" t="s">
        <v>1</v>
      </c>
      <c r="C83" s="13" t="s">
        <v>381</v>
      </c>
      <c r="D83" s="13"/>
      <c r="E83" s="14" t="s">
        <v>382</v>
      </c>
      <c r="F83" s="14"/>
      <c r="G83" s="10">
        <v>24244900</v>
      </c>
      <c r="H83" s="15">
        <v>4429853.2699999996</v>
      </c>
      <c r="I83" s="15"/>
      <c r="J83" s="15">
        <v>19815046.73</v>
      </c>
      <c r="K83" s="15"/>
      <c r="L83" s="16">
        <v>18.271278784404142</v>
      </c>
      <c r="M83" s="17"/>
    </row>
    <row r="84" spans="2:13" ht="34.5" customHeight="1" x14ac:dyDescent="0.3">
      <c r="B84" s="9" t="s">
        <v>37</v>
      </c>
      <c r="C84" s="13" t="s">
        <v>385</v>
      </c>
      <c r="D84" s="13"/>
      <c r="E84" s="14" t="s">
        <v>386</v>
      </c>
      <c r="F84" s="14"/>
      <c r="G84" s="10">
        <v>24244900</v>
      </c>
      <c r="H84" s="15">
        <v>4429853.2699999996</v>
      </c>
      <c r="I84" s="15"/>
      <c r="J84" s="15">
        <v>19815046.73</v>
      </c>
      <c r="K84" s="15"/>
      <c r="L84" s="16">
        <v>18.271278784404142</v>
      </c>
      <c r="M84" s="17"/>
    </row>
    <row r="85" spans="2:13" ht="23.25" customHeight="1" x14ac:dyDescent="0.3">
      <c r="B85" s="7" t="s">
        <v>1</v>
      </c>
      <c r="C85" s="23" t="s">
        <v>389</v>
      </c>
      <c r="D85" s="23"/>
      <c r="E85" s="24" t="s">
        <v>390</v>
      </c>
      <c r="F85" s="24"/>
      <c r="G85" s="8">
        <v>760400</v>
      </c>
      <c r="H85" s="25">
        <v>0</v>
      </c>
      <c r="I85" s="25"/>
      <c r="J85" s="25">
        <v>760400</v>
      </c>
      <c r="K85" s="25"/>
      <c r="L85" s="26">
        <v>0</v>
      </c>
      <c r="M85" s="27"/>
    </row>
    <row r="86" spans="2:13" ht="45.75" hidden="1" customHeight="1" x14ac:dyDescent="0.3">
      <c r="B86" s="9" t="s">
        <v>1</v>
      </c>
      <c r="C86" s="13" t="s">
        <v>393</v>
      </c>
      <c r="D86" s="13"/>
      <c r="E86" s="14" t="s">
        <v>394</v>
      </c>
      <c r="F86" s="14"/>
      <c r="G86" s="10">
        <v>760400</v>
      </c>
      <c r="H86" s="15">
        <v>0</v>
      </c>
      <c r="I86" s="15"/>
      <c r="J86" s="15">
        <v>760400</v>
      </c>
      <c r="K86" s="15"/>
      <c r="L86" s="16">
        <v>0</v>
      </c>
      <c r="M86" s="17"/>
    </row>
    <row r="87" spans="2:13" ht="57" hidden="1" customHeight="1" x14ac:dyDescent="0.3">
      <c r="B87" s="9" t="s">
        <v>37</v>
      </c>
      <c r="C87" s="13" t="s">
        <v>397</v>
      </c>
      <c r="D87" s="13"/>
      <c r="E87" s="14" t="s">
        <v>398</v>
      </c>
      <c r="F87" s="14"/>
      <c r="G87" s="10">
        <v>760400</v>
      </c>
      <c r="H87" s="15">
        <v>0</v>
      </c>
      <c r="I87" s="15"/>
      <c r="J87" s="15">
        <v>760400</v>
      </c>
      <c r="K87" s="15"/>
      <c r="L87" s="16">
        <v>0</v>
      </c>
      <c r="M87" s="17"/>
    </row>
    <row r="88" spans="2:13" ht="90.75" customHeight="1" x14ac:dyDescent="0.3">
      <c r="B88" s="7" t="s">
        <v>1</v>
      </c>
      <c r="C88" s="23" t="s">
        <v>401</v>
      </c>
      <c r="D88" s="23"/>
      <c r="E88" s="24" t="s">
        <v>402</v>
      </c>
      <c r="F88" s="24"/>
      <c r="G88" s="8">
        <v>13531000</v>
      </c>
      <c r="H88" s="25">
        <v>2851474.6</v>
      </c>
      <c r="I88" s="25"/>
      <c r="J88" s="25">
        <v>10679525.4</v>
      </c>
      <c r="K88" s="25"/>
      <c r="L88" s="26">
        <v>21.073642746286307</v>
      </c>
      <c r="M88" s="27"/>
    </row>
    <row r="89" spans="2:13" ht="79.5" customHeight="1" x14ac:dyDescent="0.3">
      <c r="B89" s="9" t="s">
        <v>1</v>
      </c>
      <c r="C89" s="13" t="s">
        <v>405</v>
      </c>
      <c r="D89" s="13"/>
      <c r="E89" s="14" t="s">
        <v>406</v>
      </c>
      <c r="F89" s="14"/>
      <c r="G89" s="10">
        <v>9665000</v>
      </c>
      <c r="H89" s="15">
        <v>1905219.61</v>
      </c>
      <c r="I89" s="15"/>
      <c r="J89" s="15">
        <v>7759780.3899999997</v>
      </c>
      <c r="K89" s="15"/>
      <c r="L89" s="16">
        <v>19.71256709777548</v>
      </c>
      <c r="M89" s="17"/>
    </row>
    <row r="90" spans="2:13" ht="15" customHeight="1" x14ac:dyDescent="0.3">
      <c r="B90" s="9" t="s">
        <v>37</v>
      </c>
      <c r="C90" s="13" t="s">
        <v>409</v>
      </c>
      <c r="D90" s="13"/>
      <c r="E90" s="14" t="s">
        <v>410</v>
      </c>
      <c r="F90" s="14"/>
      <c r="G90" s="10">
        <v>9665000</v>
      </c>
      <c r="H90" s="15">
        <v>1880516.41</v>
      </c>
      <c r="I90" s="15"/>
      <c r="J90" s="15">
        <v>7784483.5899999999</v>
      </c>
      <c r="K90" s="15"/>
      <c r="L90" s="16">
        <v>19.456972684945679</v>
      </c>
      <c r="M90" s="17"/>
    </row>
    <row r="91" spans="2:13" ht="79.5" customHeight="1" x14ac:dyDescent="0.3">
      <c r="B91" s="9" t="s">
        <v>37</v>
      </c>
      <c r="C91" s="13" t="s">
        <v>413</v>
      </c>
      <c r="D91" s="13"/>
      <c r="E91" s="14" t="s">
        <v>414</v>
      </c>
      <c r="F91" s="14"/>
      <c r="G91" s="10">
        <v>0</v>
      </c>
      <c r="H91" s="15">
        <v>24703.200000000001</v>
      </c>
      <c r="I91" s="15"/>
      <c r="J91" s="39">
        <v>-24703.200000000001</v>
      </c>
      <c r="K91" s="39"/>
      <c r="L91" s="16">
        <v>0</v>
      </c>
      <c r="M91" s="17"/>
    </row>
    <row r="92" spans="2:13" ht="102" customHeight="1" x14ac:dyDescent="0.3">
      <c r="B92" s="9" t="s">
        <v>1</v>
      </c>
      <c r="C92" s="13" t="s">
        <v>417</v>
      </c>
      <c r="D92" s="13"/>
      <c r="E92" s="14" t="s">
        <v>418</v>
      </c>
      <c r="F92" s="14"/>
      <c r="G92" s="10">
        <v>3866000</v>
      </c>
      <c r="H92" s="15">
        <v>946254.99</v>
      </c>
      <c r="I92" s="15"/>
      <c r="J92" s="15">
        <v>2919745.01</v>
      </c>
      <c r="K92" s="15"/>
      <c r="L92" s="16">
        <v>24.476331867563374</v>
      </c>
      <c r="M92" s="17"/>
    </row>
    <row r="93" spans="2:13" ht="113.25" customHeight="1" x14ac:dyDescent="0.3">
      <c r="B93" s="9" t="s">
        <v>37</v>
      </c>
      <c r="C93" s="13" t="s">
        <v>421</v>
      </c>
      <c r="D93" s="13"/>
      <c r="E93" s="14" t="s">
        <v>422</v>
      </c>
      <c r="F93" s="14"/>
      <c r="G93" s="10">
        <v>3236500</v>
      </c>
      <c r="H93" s="15">
        <v>731938.92</v>
      </c>
      <c r="I93" s="15"/>
      <c r="J93" s="15">
        <v>2504561.08</v>
      </c>
      <c r="K93" s="15"/>
      <c r="L93" s="16">
        <v>22.615137339718832</v>
      </c>
      <c r="M93" s="17"/>
    </row>
    <row r="94" spans="2:13" ht="102" customHeight="1" x14ac:dyDescent="0.3">
      <c r="B94" s="9" t="s">
        <v>37</v>
      </c>
      <c r="C94" s="13" t="s">
        <v>425</v>
      </c>
      <c r="D94" s="13"/>
      <c r="E94" s="14" t="s">
        <v>426</v>
      </c>
      <c r="F94" s="14"/>
      <c r="G94" s="10">
        <v>629500</v>
      </c>
      <c r="H94" s="15">
        <v>214316.07</v>
      </c>
      <c r="I94" s="15"/>
      <c r="J94" s="15">
        <v>415183.93</v>
      </c>
      <c r="K94" s="15"/>
      <c r="L94" s="16">
        <v>34.045444003177124</v>
      </c>
      <c r="M94" s="17"/>
    </row>
    <row r="95" spans="2:13" ht="23.25" customHeight="1" x14ac:dyDescent="0.3">
      <c r="B95" s="7" t="s">
        <v>1</v>
      </c>
      <c r="C95" s="23" t="s">
        <v>429</v>
      </c>
      <c r="D95" s="23"/>
      <c r="E95" s="24" t="s">
        <v>430</v>
      </c>
      <c r="F95" s="24"/>
      <c r="G95" s="8">
        <v>628000</v>
      </c>
      <c r="H95" s="25">
        <v>1344143.66</v>
      </c>
      <c r="I95" s="25"/>
      <c r="J95" s="38">
        <v>-716143.66</v>
      </c>
      <c r="K95" s="38"/>
      <c r="L95" s="26">
        <v>214.03561464968152</v>
      </c>
      <c r="M95" s="27"/>
    </row>
    <row r="96" spans="2:13" ht="23.25" customHeight="1" x14ac:dyDescent="0.3">
      <c r="B96" s="7" t="s">
        <v>1</v>
      </c>
      <c r="C96" s="23" t="s">
        <v>433</v>
      </c>
      <c r="D96" s="23"/>
      <c r="E96" s="24" t="s">
        <v>434</v>
      </c>
      <c r="F96" s="24"/>
      <c r="G96" s="8">
        <v>628000</v>
      </c>
      <c r="H96" s="25">
        <v>1344143.66</v>
      </c>
      <c r="I96" s="25"/>
      <c r="J96" s="38">
        <v>-716143.66</v>
      </c>
      <c r="K96" s="38"/>
      <c r="L96" s="26">
        <v>214.03561464968152</v>
      </c>
      <c r="M96" s="27"/>
    </row>
    <row r="97" spans="2:13" ht="34.5" hidden="1" customHeight="1" x14ac:dyDescent="0.3">
      <c r="B97" s="9" t="s">
        <v>1</v>
      </c>
      <c r="C97" s="13" t="s">
        <v>437</v>
      </c>
      <c r="D97" s="13"/>
      <c r="E97" s="14" t="s">
        <v>438</v>
      </c>
      <c r="F97" s="14"/>
      <c r="G97" s="10">
        <v>87900</v>
      </c>
      <c r="H97" s="15">
        <v>37202.61</v>
      </c>
      <c r="I97" s="15"/>
      <c r="J97" s="15">
        <v>50697.39</v>
      </c>
      <c r="K97" s="15"/>
      <c r="L97" s="16">
        <v>42.323788395904437</v>
      </c>
      <c r="M97" s="17"/>
    </row>
    <row r="98" spans="2:13" ht="68.25" customHeight="1" x14ac:dyDescent="0.3">
      <c r="B98" s="9" t="s">
        <v>441</v>
      </c>
      <c r="C98" s="13" t="s">
        <v>442</v>
      </c>
      <c r="D98" s="13"/>
      <c r="E98" s="14" t="s">
        <v>443</v>
      </c>
      <c r="F98" s="14"/>
      <c r="G98" s="10">
        <v>87900</v>
      </c>
      <c r="H98" s="15">
        <v>37202.61</v>
      </c>
      <c r="I98" s="15"/>
      <c r="J98" s="15">
        <v>50697.39</v>
      </c>
      <c r="K98" s="15"/>
      <c r="L98" s="16">
        <v>42.323788395904437</v>
      </c>
      <c r="M98" s="17"/>
    </row>
    <row r="99" spans="2:13" ht="23.25" hidden="1" customHeight="1" x14ac:dyDescent="0.3">
      <c r="B99" s="9" t="s">
        <v>1</v>
      </c>
      <c r="C99" s="13" t="s">
        <v>446</v>
      </c>
      <c r="D99" s="13"/>
      <c r="E99" s="14" t="s">
        <v>447</v>
      </c>
      <c r="F99" s="14"/>
      <c r="G99" s="10">
        <v>471000</v>
      </c>
      <c r="H99" s="15">
        <v>1285484.47</v>
      </c>
      <c r="I99" s="15"/>
      <c r="J99" s="15">
        <v>-814484.47</v>
      </c>
      <c r="K99" s="15"/>
      <c r="L99" s="16">
        <v>272.92663906581743</v>
      </c>
      <c r="M99" s="17"/>
    </row>
    <row r="100" spans="2:13" ht="68.25" customHeight="1" x14ac:dyDescent="0.3">
      <c r="B100" s="9" t="s">
        <v>441</v>
      </c>
      <c r="C100" s="13" t="s">
        <v>450</v>
      </c>
      <c r="D100" s="13"/>
      <c r="E100" s="14" t="s">
        <v>451</v>
      </c>
      <c r="F100" s="14"/>
      <c r="G100" s="10">
        <v>471000</v>
      </c>
      <c r="H100" s="15">
        <v>1285484.47</v>
      </c>
      <c r="I100" s="15"/>
      <c r="J100" s="39">
        <v>-814484.47</v>
      </c>
      <c r="K100" s="39"/>
      <c r="L100" s="16">
        <v>272.92663906581743</v>
      </c>
      <c r="M100" s="17"/>
    </row>
    <row r="101" spans="2:13" ht="23.25" hidden="1" customHeight="1" x14ac:dyDescent="0.3">
      <c r="B101" s="9" t="s">
        <v>1</v>
      </c>
      <c r="C101" s="13" t="s">
        <v>454</v>
      </c>
      <c r="D101" s="13"/>
      <c r="E101" s="14" t="s">
        <v>455</v>
      </c>
      <c r="F101" s="14"/>
      <c r="G101" s="10">
        <v>69100</v>
      </c>
      <c r="H101" s="15">
        <v>21456.58</v>
      </c>
      <c r="I101" s="15"/>
      <c r="J101" s="15">
        <v>47643.42</v>
      </c>
      <c r="K101" s="15"/>
      <c r="L101" s="16">
        <v>31.051490593342983</v>
      </c>
      <c r="M101" s="17"/>
    </row>
    <row r="102" spans="2:13" ht="57" customHeight="1" x14ac:dyDescent="0.3">
      <c r="B102" s="9" t="s">
        <v>441</v>
      </c>
      <c r="C102" s="13" t="s">
        <v>458</v>
      </c>
      <c r="D102" s="13"/>
      <c r="E102" s="14" t="s">
        <v>0</v>
      </c>
      <c r="F102" s="14"/>
      <c r="G102" s="10">
        <v>69100</v>
      </c>
      <c r="H102" s="15">
        <v>21456.58</v>
      </c>
      <c r="I102" s="15"/>
      <c r="J102" s="15">
        <v>47643.42</v>
      </c>
      <c r="K102" s="15"/>
      <c r="L102" s="16">
        <v>31.051490593342983</v>
      </c>
      <c r="M102" s="17"/>
    </row>
    <row r="103" spans="2:13" ht="23.25" customHeight="1" x14ac:dyDescent="0.3">
      <c r="B103" s="7" t="s">
        <v>1</v>
      </c>
      <c r="C103" s="23" t="s">
        <v>4</v>
      </c>
      <c r="D103" s="23"/>
      <c r="E103" s="24" t="s">
        <v>5</v>
      </c>
      <c r="F103" s="24"/>
      <c r="G103" s="8">
        <v>1026400</v>
      </c>
      <c r="H103" s="25">
        <v>927476.52</v>
      </c>
      <c r="I103" s="25"/>
      <c r="J103" s="25">
        <v>98923.48</v>
      </c>
      <c r="K103" s="25"/>
      <c r="L103" s="26">
        <v>90.362092751363988</v>
      </c>
      <c r="M103" s="27"/>
    </row>
    <row r="104" spans="2:13" ht="15" customHeight="1" x14ac:dyDescent="0.3">
      <c r="B104" s="7" t="s">
        <v>1</v>
      </c>
      <c r="C104" s="23" t="s">
        <v>7</v>
      </c>
      <c r="D104" s="23"/>
      <c r="E104" s="24" t="s">
        <v>8</v>
      </c>
      <c r="F104" s="24"/>
      <c r="G104" s="8">
        <v>102400</v>
      </c>
      <c r="H104" s="25">
        <v>853240</v>
      </c>
      <c r="I104" s="25"/>
      <c r="J104" s="38">
        <v>-750840</v>
      </c>
      <c r="K104" s="38"/>
      <c r="L104" s="26">
        <v>833.2421875</v>
      </c>
      <c r="M104" s="27"/>
    </row>
    <row r="105" spans="2:13" ht="23.25" hidden="1" customHeight="1" x14ac:dyDescent="0.3">
      <c r="B105" s="9" t="s">
        <v>1</v>
      </c>
      <c r="C105" s="13" t="s">
        <v>11</v>
      </c>
      <c r="D105" s="13"/>
      <c r="E105" s="14" t="s">
        <v>12</v>
      </c>
      <c r="F105" s="14"/>
      <c r="G105" s="10">
        <v>102400</v>
      </c>
      <c r="H105" s="15">
        <v>853240</v>
      </c>
      <c r="I105" s="15"/>
      <c r="J105" s="39">
        <v>-750840</v>
      </c>
      <c r="K105" s="39"/>
      <c r="L105" s="16">
        <v>833.2421875</v>
      </c>
      <c r="M105" s="17"/>
    </row>
    <row r="106" spans="2:13" ht="34.5" customHeight="1" x14ac:dyDescent="0.3">
      <c r="B106" s="9" t="s">
        <v>15</v>
      </c>
      <c r="C106" s="13" t="s">
        <v>16</v>
      </c>
      <c r="D106" s="13"/>
      <c r="E106" s="14" t="s">
        <v>17</v>
      </c>
      <c r="F106" s="14"/>
      <c r="G106" s="10">
        <v>102400</v>
      </c>
      <c r="H106" s="15">
        <v>853240</v>
      </c>
      <c r="I106" s="15"/>
      <c r="J106" s="39">
        <v>-750840</v>
      </c>
      <c r="K106" s="39"/>
      <c r="L106" s="16">
        <v>833.2421875</v>
      </c>
      <c r="M106" s="17"/>
    </row>
    <row r="107" spans="2:13" ht="15" customHeight="1" x14ac:dyDescent="0.3">
      <c r="B107" s="7" t="s">
        <v>1</v>
      </c>
      <c r="C107" s="23" t="s">
        <v>20</v>
      </c>
      <c r="D107" s="23"/>
      <c r="E107" s="24" t="s">
        <v>21</v>
      </c>
      <c r="F107" s="24"/>
      <c r="G107" s="8">
        <v>924000</v>
      </c>
      <c r="H107" s="25">
        <v>74236.52</v>
      </c>
      <c r="I107" s="25"/>
      <c r="J107" s="25">
        <v>849763.48</v>
      </c>
      <c r="K107" s="25"/>
      <c r="L107" s="26">
        <v>8.0342554112554119</v>
      </c>
      <c r="M107" s="27"/>
    </row>
    <row r="108" spans="2:13" ht="23.25" hidden="1" customHeight="1" x14ac:dyDescent="0.3">
      <c r="B108" s="9" t="s">
        <v>1</v>
      </c>
      <c r="C108" s="13" t="s">
        <v>23</v>
      </c>
      <c r="D108" s="13"/>
      <c r="E108" s="14" t="s">
        <v>24</v>
      </c>
      <c r="F108" s="14"/>
      <c r="G108" s="10">
        <v>924000</v>
      </c>
      <c r="H108" s="15">
        <v>74236.52</v>
      </c>
      <c r="I108" s="15"/>
      <c r="J108" s="15">
        <v>849763.48</v>
      </c>
      <c r="K108" s="15"/>
      <c r="L108" s="16">
        <v>8.0342554112554119</v>
      </c>
      <c r="M108" s="17"/>
    </row>
    <row r="109" spans="2:13" ht="23.25" customHeight="1" x14ac:dyDescent="0.3">
      <c r="B109" s="9" t="s">
        <v>15</v>
      </c>
      <c r="C109" s="13" t="s">
        <v>27</v>
      </c>
      <c r="D109" s="13"/>
      <c r="E109" s="14" t="s">
        <v>28</v>
      </c>
      <c r="F109" s="14"/>
      <c r="G109" s="10">
        <v>924000</v>
      </c>
      <c r="H109" s="15">
        <v>74236.52</v>
      </c>
      <c r="I109" s="15"/>
      <c r="J109" s="15">
        <v>849763.48</v>
      </c>
      <c r="K109" s="15"/>
      <c r="L109" s="16">
        <v>8.0342554112554119</v>
      </c>
      <c r="M109" s="17"/>
    </row>
    <row r="110" spans="2:13" ht="23.25" customHeight="1" x14ac:dyDescent="0.3">
      <c r="B110" s="7" t="s">
        <v>1</v>
      </c>
      <c r="C110" s="23" t="s">
        <v>29</v>
      </c>
      <c r="D110" s="23"/>
      <c r="E110" s="24" t="s">
        <v>30</v>
      </c>
      <c r="F110" s="24"/>
      <c r="G110" s="8">
        <v>23856200</v>
      </c>
      <c r="H110" s="25">
        <v>7186213.71</v>
      </c>
      <c r="I110" s="25"/>
      <c r="J110" s="25">
        <v>16669986.289999999</v>
      </c>
      <c r="K110" s="25"/>
      <c r="L110" s="26">
        <v>30.123044365825237</v>
      </c>
      <c r="M110" s="27"/>
    </row>
    <row r="111" spans="2:13" ht="15" customHeight="1" x14ac:dyDescent="0.3">
      <c r="B111" s="7" t="s">
        <v>1</v>
      </c>
      <c r="C111" s="23" t="s">
        <v>32</v>
      </c>
      <c r="D111" s="23"/>
      <c r="E111" s="24" t="s">
        <v>33</v>
      </c>
      <c r="F111" s="24"/>
      <c r="G111" s="8">
        <v>858600</v>
      </c>
      <c r="H111" s="25">
        <v>1799283.3</v>
      </c>
      <c r="I111" s="25"/>
      <c r="J111" s="38">
        <v>-940683.3</v>
      </c>
      <c r="K111" s="38"/>
      <c r="L111" s="26">
        <v>209.56013277428372</v>
      </c>
      <c r="M111" s="27"/>
    </row>
    <row r="112" spans="2:13" ht="23.25" hidden="1" customHeight="1" x14ac:dyDescent="0.3">
      <c r="B112" s="9" t="s">
        <v>1</v>
      </c>
      <c r="C112" s="13" t="s">
        <v>35</v>
      </c>
      <c r="D112" s="13"/>
      <c r="E112" s="14" t="s">
        <v>36</v>
      </c>
      <c r="F112" s="14"/>
      <c r="G112" s="10">
        <v>858600</v>
      </c>
      <c r="H112" s="15">
        <v>1799283.3</v>
      </c>
      <c r="I112" s="15"/>
      <c r="J112" s="39">
        <v>-940683.3</v>
      </c>
      <c r="K112" s="39"/>
      <c r="L112" s="16">
        <v>209.56013277428372</v>
      </c>
      <c r="M112" s="17"/>
    </row>
    <row r="113" spans="2:13" ht="23.25" customHeight="1" x14ac:dyDescent="0.3">
      <c r="B113" s="9" t="s">
        <v>37</v>
      </c>
      <c r="C113" s="13" t="s">
        <v>35</v>
      </c>
      <c r="D113" s="13"/>
      <c r="E113" s="14" t="s">
        <v>36</v>
      </c>
      <c r="F113" s="14"/>
      <c r="G113" s="10">
        <v>858600</v>
      </c>
      <c r="H113" s="15">
        <v>1799283.3</v>
      </c>
      <c r="I113" s="15"/>
      <c r="J113" s="39">
        <v>-940683.3</v>
      </c>
      <c r="K113" s="39"/>
      <c r="L113" s="16">
        <v>209.56013277428372</v>
      </c>
      <c r="M113" s="17"/>
    </row>
    <row r="114" spans="2:13" ht="90.75" customHeight="1" x14ac:dyDescent="0.3">
      <c r="B114" s="7" t="s">
        <v>1</v>
      </c>
      <c r="C114" s="23" t="s">
        <v>38</v>
      </c>
      <c r="D114" s="23"/>
      <c r="E114" s="24" t="s">
        <v>39</v>
      </c>
      <c r="F114" s="24"/>
      <c r="G114" s="8">
        <v>22366800</v>
      </c>
      <c r="H114" s="25">
        <v>4517312.08</v>
      </c>
      <c r="I114" s="25"/>
      <c r="J114" s="25">
        <v>17849487.920000002</v>
      </c>
      <c r="K114" s="25"/>
      <c r="L114" s="26">
        <v>20.196505892662341</v>
      </c>
      <c r="M114" s="27"/>
    </row>
    <row r="115" spans="2:13" ht="90.75" hidden="1" customHeight="1" x14ac:dyDescent="0.3">
      <c r="B115" s="9" t="s">
        <v>1</v>
      </c>
      <c r="C115" s="13" t="s">
        <v>40</v>
      </c>
      <c r="D115" s="13"/>
      <c r="E115" s="14" t="s">
        <v>41</v>
      </c>
      <c r="F115" s="14"/>
      <c r="G115" s="10">
        <v>22366800</v>
      </c>
      <c r="H115" s="15">
        <v>4517312.08</v>
      </c>
      <c r="I115" s="15"/>
      <c r="J115" s="15">
        <v>17849487.920000002</v>
      </c>
      <c r="K115" s="15"/>
      <c r="L115" s="16">
        <v>20.196505892662341</v>
      </c>
      <c r="M115" s="17"/>
    </row>
    <row r="116" spans="2:13" ht="90.75" customHeight="1" x14ac:dyDescent="0.3">
      <c r="B116" s="9" t="s">
        <v>37</v>
      </c>
      <c r="C116" s="13" t="s">
        <v>42</v>
      </c>
      <c r="D116" s="13"/>
      <c r="E116" s="14" t="s">
        <v>43</v>
      </c>
      <c r="F116" s="14"/>
      <c r="G116" s="10">
        <v>22366800</v>
      </c>
      <c r="H116" s="15">
        <v>4517312.08</v>
      </c>
      <c r="I116" s="15"/>
      <c r="J116" s="15">
        <v>17849487.920000002</v>
      </c>
      <c r="K116" s="15"/>
      <c r="L116" s="16">
        <v>20.196505892662341</v>
      </c>
      <c r="M116" s="17"/>
    </row>
    <row r="117" spans="2:13" ht="34.5" customHeight="1" x14ac:dyDescent="0.3">
      <c r="B117" s="7" t="s">
        <v>1</v>
      </c>
      <c r="C117" s="23" t="s">
        <v>44</v>
      </c>
      <c r="D117" s="23"/>
      <c r="E117" s="24" t="s">
        <v>45</v>
      </c>
      <c r="F117" s="24"/>
      <c r="G117" s="8">
        <v>630800</v>
      </c>
      <c r="H117" s="25">
        <v>869618.33</v>
      </c>
      <c r="I117" s="25"/>
      <c r="J117" s="38">
        <v>-238818.33</v>
      </c>
      <c r="K117" s="38"/>
      <c r="L117" s="26">
        <v>137.85959575142675</v>
      </c>
      <c r="M117" s="27"/>
    </row>
    <row r="118" spans="2:13" ht="34.5" hidden="1" customHeight="1" x14ac:dyDescent="0.3">
      <c r="B118" s="9" t="s">
        <v>1</v>
      </c>
      <c r="C118" s="13" t="s">
        <v>46</v>
      </c>
      <c r="D118" s="13"/>
      <c r="E118" s="14" t="s">
        <v>47</v>
      </c>
      <c r="F118" s="14"/>
      <c r="G118" s="10">
        <v>630800</v>
      </c>
      <c r="H118" s="15">
        <v>869618.33</v>
      </c>
      <c r="I118" s="15"/>
      <c r="J118" s="39">
        <v>-238818.33</v>
      </c>
      <c r="K118" s="39"/>
      <c r="L118" s="16">
        <v>137.85959575142675</v>
      </c>
      <c r="M118" s="17"/>
    </row>
    <row r="119" spans="2:13" ht="45.75" customHeight="1" x14ac:dyDescent="0.3">
      <c r="B119" s="9" t="s">
        <v>37</v>
      </c>
      <c r="C119" s="13" t="s">
        <v>48</v>
      </c>
      <c r="D119" s="13"/>
      <c r="E119" s="14" t="s">
        <v>49</v>
      </c>
      <c r="F119" s="14"/>
      <c r="G119" s="10">
        <v>630800</v>
      </c>
      <c r="H119" s="15">
        <v>869618.33</v>
      </c>
      <c r="I119" s="15"/>
      <c r="J119" s="39">
        <v>-238818.33</v>
      </c>
      <c r="K119" s="39"/>
      <c r="L119" s="16">
        <v>137.85959575142675</v>
      </c>
      <c r="M119" s="17"/>
    </row>
    <row r="120" spans="2:13" ht="15" customHeight="1" x14ac:dyDescent="0.3">
      <c r="B120" s="7" t="s">
        <v>1</v>
      </c>
      <c r="C120" s="23" t="s">
        <v>50</v>
      </c>
      <c r="D120" s="23"/>
      <c r="E120" s="24" t="s">
        <v>51</v>
      </c>
      <c r="F120" s="24"/>
      <c r="G120" s="8">
        <v>5541000</v>
      </c>
      <c r="H120" s="25">
        <v>1268029.3799999999</v>
      </c>
      <c r="I120" s="25"/>
      <c r="J120" s="25">
        <v>4272970.62</v>
      </c>
      <c r="K120" s="25"/>
      <c r="L120" s="26">
        <v>22.884486193827826</v>
      </c>
      <c r="M120" s="27"/>
    </row>
    <row r="121" spans="2:13" ht="45.75" customHeight="1" x14ac:dyDescent="0.3">
      <c r="B121" s="7" t="s">
        <v>1</v>
      </c>
      <c r="C121" s="23" t="s">
        <v>52</v>
      </c>
      <c r="D121" s="23"/>
      <c r="E121" s="24" t="s">
        <v>53</v>
      </c>
      <c r="F121" s="24"/>
      <c r="G121" s="8">
        <v>916600</v>
      </c>
      <c r="H121" s="25">
        <v>135802.20000000001</v>
      </c>
      <c r="I121" s="25"/>
      <c r="J121" s="25">
        <v>780797.8</v>
      </c>
      <c r="K121" s="25"/>
      <c r="L121" s="26">
        <v>14.8158629718525</v>
      </c>
      <c r="M121" s="27"/>
    </row>
    <row r="122" spans="2:13" ht="57" hidden="1" customHeight="1" x14ac:dyDescent="0.3">
      <c r="B122" s="9" t="s">
        <v>1</v>
      </c>
      <c r="C122" s="13" t="s">
        <v>54</v>
      </c>
      <c r="D122" s="13"/>
      <c r="E122" s="14" t="s">
        <v>55</v>
      </c>
      <c r="F122" s="14"/>
      <c r="G122" s="10">
        <v>14500</v>
      </c>
      <c r="H122" s="15">
        <v>750</v>
      </c>
      <c r="I122" s="15"/>
      <c r="J122" s="15">
        <v>13750</v>
      </c>
      <c r="K122" s="15"/>
      <c r="L122" s="16">
        <v>5.1724137931034484</v>
      </c>
      <c r="M122" s="17"/>
    </row>
    <row r="123" spans="2:13" ht="135.75" customHeight="1" x14ac:dyDescent="0.3">
      <c r="B123" s="9" t="s">
        <v>56</v>
      </c>
      <c r="C123" s="13" t="s">
        <v>57</v>
      </c>
      <c r="D123" s="13"/>
      <c r="E123" s="14" t="s">
        <v>58</v>
      </c>
      <c r="F123" s="14"/>
      <c r="G123" s="10">
        <v>11500</v>
      </c>
      <c r="H123" s="15">
        <v>750</v>
      </c>
      <c r="I123" s="15"/>
      <c r="J123" s="15">
        <v>10750</v>
      </c>
      <c r="K123" s="15"/>
      <c r="L123" s="16">
        <v>6.5217391304347823</v>
      </c>
      <c r="M123" s="17"/>
    </row>
    <row r="124" spans="2:13" ht="90.75" customHeight="1" x14ac:dyDescent="0.3">
      <c r="B124" s="9" t="s">
        <v>59</v>
      </c>
      <c r="C124" s="13" t="s">
        <v>60</v>
      </c>
      <c r="D124" s="13"/>
      <c r="E124" s="14" t="s">
        <v>61</v>
      </c>
      <c r="F124" s="14"/>
      <c r="G124" s="10">
        <v>3000</v>
      </c>
      <c r="H124" s="15">
        <v>0</v>
      </c>
      <c r="I124" s="15"/>
      <c r="J124" s="15">
        <v>3000</v>
      </c>
      <c r="K124" s="15"/>
      <c r="L124" s="16">
        <v>0</v>
      </c>
      <c r="M124" s="17"/>
    </row>
    <row r="125" spans="2:13" ht="79.5" hidden="1" customHeight="1" x14ac:dyDescent="0.3">
      <c r="B125" s="9" t="s">
        <v>1</v>
      </c>
      <c r="C125" s="13" t="s">
        <v>62</v>
      </c>
      <c r="D125" s="13"/>
      <c r="E125" s="14" t="s">
        <v>63</v>
      </c>
      <c r="F125" s="14"/>
      <c r="G125" s="10">
        <v>10200</v>
      </c>
      <c r="H125" s="15">
        <v>2500</v>
      </c>
      <c r="I125" s="15"/>
      <c r="J125" s="15">
        <v>7700</v>
      </c>
      <c r="K125" s="15"/>
      <c r="L125" s="16">
        <v>24.509803921568626</v>
      </c>
      <c r="M125" s="17"/>
    </row>
    <row r="126" spans="2:13" ht="113.25" customHeight="1" x14ac:dyDescent="0.3">
      <c r="B126" s="9" t="s">
        <v>56</v>
      </c>
      <c r="C126" s="13" t="s">
        <v>64</v>
      </c>
      <c r="D126" s="13"/>
      <c r="E126" s="14" t="s">
        <v>65</v>
      </c>
      <c r="F126" s="14"/>
      <c r="G126" s="10">
        <v>3200</v>
      </c>
      <c r="H126" s="15">
        <v>0</v>
      </c>
      <c r="I126" s="15"/>
      <c r="J126" s="15">
        <v>3200</v>
      </c>
      <c r="K126" s="15"/>
      <c r="L126" s="16">
        <v>0</v>
      </c>
      <c r="M126" s="17"/>
    </row>
    <row r="127" spans="2:13" ht="147" customHeight="1" x14ac:dyDescent="0.3">
      <c r="B127" s="9" t="s">
        <v>59</v>
      </c>
      <c r="C127" s="13" t="s">
        <v>66</v>
      </c>
      <c r="D127" s="13"/>
      <c r="E127" s="14" t="s">
        <v>67</v>
      </c>
      <c r="F127" s="14"/>
      <c r="G127" s="10">
        <v>5000</v>
      </c>
      <c r="H127" s="15">
        <v>0</v>
      </c>
      <c r="I127" s="15"/>
      <c r="J127" s="15">
        <v>5000</v>
      </c>
      <c r="K127" s="15"/>
      <c r="L127" s="16">
        <v>0</v>
      </c>
      <c r="M127" s="17"/>
    </row>
    <row r="128" spans="2:13" ht="113.25" customHeight="1" x14ac:dyDescent="0.3">
      <c r="B128" s="9" t="s">
        <v>59</v>
      </c>
      <c r="C128" s="13" t="s">
        <v>68</v>
      </c>
      <c r="D128" s="13"/>
      <c r="E128" s="14" t="s">
        <v>69</v>
      </c>
      <c r="F128" s="14"/>
      <c r="G128" s="10">
        <v>1000</v>
      </c>
      <c r="H128" s="15">
        <v>2500</v>
      </c>
      <c r="I128" s="15"/>
      <c r="J128" s="15">
        <v>-1500</v>
      </c>
      <c r="K128" s="15"/>
      <c r="L128" s="16">
        <v>250</v>
      </c>
      <c r="M128" s="17"/>
    </row>
    <row r="129" spans="2:13" ht="113.25" customHeight="1" x14ac:dyDescent="0.3">
      <c r="B129" s="9" t="s">
        <v>59</v>
      </c>
      <c r="C129" s="13" t="s">
        <v>64</v>
      </c>
      <c r="D129" s="13"/>
      <c r="E129" s="14" t="s">
        <v>65</v>
      </c>
      <c r="F129" s="14"/>
      <c r="G129" s="10">
        <v>1000</v>
      </c>
      <c r="H129" s="15">
        <v>0</v>
      </c>
      <c r="I129" s="15"/>
      <c r="J129" s="15">
        <v>1000</v>
      </c>
      <c r="K129" s="15"/>
      <c r="L129" s="16">
        <v>0</v>
      </c>
      <c r="M129" s="17"/>
    </row>
    <row r="130" spans="2:13" ht="57" hidden="1" customHeight="1" x14ac:dyDescent="0.3">
      <c r="B130" s="9" t="s">
        <v>1</v>
      </c>
      <c r="C130" s="13" t="s">
        <v>70</v>
      </c>
      <c r="D130" s="13"/>
      <c r="E130" s="14" t="s">
        <v>71</v>
      </c>
      <c r="F130" s="14"/>
      <c r="G130" s="10">
        <v>1600</v>
      </c>
      <c r="H130" s="15">
        <v>0</v>
      </c>
      <c r="I130" s="15"/>
      <c r="J130" s="15">
        <v>1600</v>
      </c>
      <c r="K130" s="15"/>
      <c r="L130" s="16">
        <v>0</v>
      </c>
      <c r="M130" s="17"/>
    </row>
    <row r="131" spans="2:13" ht="90.75" customHeight="1" x14ac:dyDescent="0.3">
      <c r="B131" s="9" t="s">
        <v>56</v>
      </c>
      <c r="C131" s="13" t="s">
        <v>72</v>
      </c>
      <c r="D131" s="13"/>
      <c r="E131" s="14" t="s">
        <v>73</v>
      </c>
      <c r="F131" s="14"/>
      <c r="G131" s="10">
        <v>500</v>
      </c>
      <c r="H131" s="15">
        <v>0</v>
      </c>
      <c r="I131" s="15"/>
      <c r="J131" s="15">
        <v>500</v>
      </c>
      <c r="K131" s="15"/>
      <c r="L131" s="16">
        <v>0</v>
      </c>
      <c r="M131" s="17"/>
    </row>
    <row r="132" spans="2:13" ht="90.75" customHeight="1" x14ac:dyDescent="0.3">
      <c r="B132" s="9" t="s">
        <v>59</v>
      </c>
      <c r="C132" s="13" t="s">
        <v>72</v>
      </c>
      <c r="D132" s="13"/>
      <c r="E132" s="14" t="s">
        <v>73</v>
      </c>
      <c r="F132" s="14"/>
      <c r="G132" s="10">
        <v>1100</v>
      </c>
      <c r="H132" s="15">
        <v>0</v>
      </c>
      <c r="I132" s="15"/>
      <c r="J132" s="15">
        <v>1100</v>
      </c>
      <c r="K132" s="15"/>
      <c r="L132" s="16">
        <v>0</v>
      </c>
      <c r="M132" s="17"/>
    </row>
    <row r="133" spans="2:13" ht="57" hidden="1" customHeight="1" x14ac:dyDescent="0.3">
      <c r="B133" s="9" t="s">
        <v>1</v>
      </c>
      <c r="C133" s="13" t="s">
        <v>74</v>
      </c>
      <c r="D133" s="13"/>
      <c r="E133" s="14" t="s">
        <v>75</v>
      </c>
      <c r="F133" s="14"/>
      <c r="G133" s="10">
        <v>100</v>
      </c>
      <c r="H133" s="15">
        <v>0</v>
      </c>
      <c r="I133" s="15"/>
      <c r="J133" s="15">
        <v>100</v>
      </c>
      <c r="K133" s="15"/>
      <c r="L133" s="16">
        <v>0</v>
      </c>
      <c r="M133" s="17"/>
    </row>
    <row r="134" spans="2:13" ht="79.5" customHeight="1" x14ac:dyDescent="0.3">
      <c r="B134" s="9" t="s">
        <v>56</v>
      </c>
      <c r="C134" s="13" t="s">
        <v>76</v>
      </c>
      <c r="D134" s="13"/>
      <c r="E134" s="14" t="s">
        <v>77</v>
      </c>
      <c r="F134" s="14"/>
      <c r="G134" s="10">
        <v>100</v>
      </c>
      <c r="H134" s="15">
        <v>0</v>
      </c>
      <c r="I134" s="15"/>
      <c r="J134" s="15">
        <v>100</v>
      </c>
      <c r="K134" s="15"/>
      <c r="L134" s="16">
        <v>0</v>
      </c>
      <c r="M134" s="17"/>
    </row>
    <row r="135" spans="2:13" ht="57" hidden="1" customHeight="1" x14ac:dyDescent="0.3">
      <c r="B135" s="9" t="s">
        <v>1</v>
      </c>
      <c r="C135" s="13" t="s">
        <v>78</v>
      </c>
      <c r="D135" s="13"/>
      <c r="E135" s="14" t="s">
        <v>79</v>
      </c>
      <c r="F135" s="14"/>
      <c r="G135" s="10">
        <v>1000</v>
      </c>
      <c r="H135" s="15">
        <v>0</v>
      </c>
      <c r="I135" s="15"/>
      <c r="J135" s="15">
        <v>1000</v>
      </c>
      <c r="K135" s="15"/>
      <c r="L135" s="16">
        <v>0</v>
      </c>
      <c r="M135" s="17"/>
    </row>
    <row r="136" spans="2:13" ht="90.75" customHeight="1" x14ac:dyDescent="0.3">
      <c r="B136" s="9" t="s">
        <v>59</v>
      </c>
      <c r="C136" s="13" t="s">
        <v>80</v>
      </c>
      <c r="D136" s="13"/>
      <c r="E136" s="14" t="s">
        <v>81</v>
      </c>
      <c r="F136" s="14"/>
      <c r="G136" s="10">
        <v>1000</v>
      </c>
      <c r="H136" s="15">
        <v>0</v>
      </c>
      <c r="I136" s="15"/>
      <c r="J136" s="15">
        <v>1000</v>
      </c>
      <c r="K136" s="15"/>
      <c r="L136" s="16">
        <v>0</v>
      </c>
      <c r="M136" s="17"/>
    </row>
    <row r="137" spans="2:13" ht="68.25" hidden="1" customHeight="1" x14ac:dyDescent="0.3">
      <c r="B137" s="9" t="s">
        <v>1</v>
      </c>
      <c r="C137" s="13" t="s">
        <v>82</v>
      </c>
      <c r="D137" s="13"/>
      <c r="E137" s="14" t="s">
        <v>83</v>
      </c>
      <c r="F137" s="14"/>
      <c r="G137" s="10">
        <v>20000</v>
      </c>
      <c r="H137" s="15">
        <v>19202.79</v>
      </c>
      <c r="I137" s="15"/>
      <c r="J137" s="15">
        <v>797.21</v>
      </c>
      <c r="K137" s="15"/>
      <c r="L137" s="16">
        <v>96.013950000000008</v>
      </c>
      <c r="M137" s="17"/>
    </row>
    <row r="138" spans="2:13" ht="124.5" customHeight="1" x14ac:dyDescent="0.3">
      <c r="B138" s="9" t="s">
        <v>59</v>
      </c>
      <c r="C138" s="13" t="s">
        <v>84</v>
      </c>
      <c r="D138" s="13"/>
      <c r="E138" s="14" t="s">
        <v>85</v>
      </c>
      <c r="F138" s="14"/>
      <c r="G138" s="10">
        <v>15000</v>
      </c>
      <c r="H138" s="15">
        <v>7500</v>
      </c>
      <c r="I138" s="15"/>
      <c r="J138" s="15">
        <v>7500</v>
      </c>
      <c r="K138" s="15"/>
      <c r="L138" s="16">
        <v>50</v>
      </c>
      <c r="M138" s="17"/>
    </row>
    <row r="139" spans="2:13" ht="102" customHeight="1" x14ac:dyDescent="0.3">
      <c r="B139" s="9" t="s">
        <v>59</v>
      </c>
      <c r="C139" s="13" t="s">
        <v>93</v>
      </c>
      <c r="D139" s="13"/>
      <c r="E139" s="14" t="s">
        <v>94</v>
      </c>
      <c r="F139" s="14"/>
      <c r="G139" s="10">
        <v>5000</v>
      </c>
      <c r="H139" s="15">
        <v>11702.79</v>
      </c>
      <c r="I139" s="15"/>
      <c r="J139" s="39">
        <v>-6702.79</v>
      </c>
      <c r="K139" s="39"/>
      <c r="L139" s="16">
        <v>234.0558</v>
      </c>
      <c r="M139" s="17"/>
    </row>
    <row r="140" spans="2:13" ht="90.75" hidden="1" customHeight="1" x14ac:dyDescent="0.3">
      <c r="B140" s="9" t="s">
        <v>1</v>
      </c>
      <c r="C140" s="13" t="s">
        <v>95</v>
      </c>
      <c r="D140" s="13"/>
      <c r="E140" s="14" t="s">
        <v>96</v>
      </c>
      <c r="F140" s="14"/>
      <c r="G140" s="10">
        <v>69000</v>
      </c>
      <c r="H140" s="15">
        <v>21352.19</v>
      </c>
      <c r="I140" s="15"/>
      <c r="J140" s="15">
        <v>47647.81</v>
      </c>
      <c r="K140" s="15"/>
      <c r="L140" s="16">
        <v>30.945202898550722</v>
      </c>
      <c r="M140" s="17"/>
    </row>
    <row r="141" spans="2:13" ht="147" customHeight="1" x14ac:dyDescent="0.3">
      <c r="B141" s="9" t="s">
        <v>59</v>
      </c>
      <c r="C141" s="13" t="s">
        <v>97</v>
      </c>
      <c r="D141" s="13"/>
      <c r="E141" s="14" t="s">
        <v>98</v>
      </c>
      <c r="F141" s="14"/>
      <c r="G141" s="10">
        <v>10000</v>
      </c>
      <c r="H141" s="15">
        <v>3302.19</v>
      </c>
      <c r="I141" s="15"/>
      <c r="J141" s="15">
        <v>6697.81</v>
      </c>
      <c r="K141" s="15"/>
      <c r="L141" s="16">
        <v>33.021899999999995</v>
      </c>
      <c r="M141" s="17"/>
    </row>
    <row r="142" spans="2:13" ht="147" customHeight="1" x14ac:dyDescent="0.3">
      <c r="B142" s="9" t="s">
        <v>59</v>
      </c>
      <c r="C142" s="13" t="s">
        <v>101</v>
      </c>
      <c r="D142" s="13"/>
      <c r="E142" s="14" t="s">
        <v>102</v>
      </c>
      <c r="F142" s="14"/>
      <c r="G142" s="10">
        <v>9000</v>
      </c>
      <c r="H142" s="15">
        <v>3050</v>
      </c>
      <c r="I142" s="15"/>
      <c r="J142" s="15">
        <v>5950</v>
      </c>
      <c r="K142" s="15"/>
      <c r="L142" s="16">
        <v>33.888888888888893</v>
      </c>
      <c r="M142" s="17"/>
    </row>
    <row r="143" spans="2:13" ht="124.5" customHeight="1" x14ac:dyDescent="0.3">
      <c r="B143" s="9" t="s">
        <v>59</v>
      </c>
      <c r="C143" s="13" t="s">
        <v>105</v>
      </c>
      <c r="D143" s="13"/>
      <c r="E143" s="14" t="s">
        <v>106</v>
      </c>
      <c r="F143" s="14"/>
      <c r="G143" s="10">
        <v>10000</v>
      </c>
      <c r="H143" s="15">
        <v>0</v>
      </c>
      <c r="I143" s="15"/>
      <c r="J143" s="15">
        <v>10000</v>
      </c>
      <c r="K143" s="15"/>
      <c r="L143" s="16">
        <v>0</v>
      </c>
      <c r="M143" s="17"/>
    </row>
    <row r="144" spans="2:13" ht="135.75" customHeight="1" x14ac:dyDescent="0.3">
      <c r="B144" s="9" t="s">
        <v>109</v>
      </c>
      <c r="C144" s="13" t="s">
        <v>110</v>
      </c>
      <c r="D144" s="13"/>
      <c r="E144" s="14" t="s">
        <v>111</v>
      </c>
      <c r="F144" s="14"/>
      <c r="G144" s="10">
        <v>40000</v>
      </c>
      <c r="H144" s="15">
        <v>15000</v>
      </c>
      <c r="I144" s="15"/>
      <c r="J144" s="15">
        <v>25000</v>
      </c>
      <c r="K144" s="15"/>
      <c r="L144" s="16">
        <v>37.5</v>
      </c>
      <c r="M144" s="17"/>
    </row>
    <row r="145" spans="2:13" ht="68.25" hidden="1" customHeight="1" x14ac:dyDescent="0.3">
      <c r="B145" s="9" t="s">
        <v>1</v>
      </c>
      <c r="C145" s="13" t="s">
        <v>114</v>
      </c>
      <c r="D145" s="13"/>
      <c r="E145" s="14" t="s">
        <v>115</v>
      </c>
      <c r="F145" s="14"/>
      <c r="G145" s="10">
        <v>3000</v>
      </c>
      <c r="H145" s="15">
        <v>500</v>
      </c>
      <c r="I145" s="15"/>
      <c r="J145" s="15">
        <v>2500</v>
      </c>
      <c r="K145" s="15"/>
      <c r="L145" s="16">
        <v>16.666666666666664</v>
      </c>
      <c r="M145" s="17"/>
    </row>
    <row r="146" spans="2:13" ht="135.75" customHeight="1" x14ac:dyDescent="0.3">
      <c r="B146" s="9" t="s">
        <v>59</v>
      </c>
      <c r="C146" s="13" t="s">
        <v>119</v>
      </c>
      <c r="D146" s="13"/>
      <c r="E146" s="14" t="s">
        <v>120</v>
      </c>
      <c r="F146" s="14"/>
      <c r="G146" s="10">
        <v>1000</v>
      </c>
      <c r="H146" s="15">
        <v>0</v>
      </c>
      <c r="I146" s="15"/>
      <c r="J146" s="15">
        <v>1000</v>
      </c>
      <c r="K146" s="15"/>
      <c r="L146" s="16">
        <v>0</v>
      </c>
      <c r="M146" s="17"/>
    </row>
    <row r="147" spans="2:13" ht="158.25" customHeight="1" x14ac:dyDescent="0.3">
      <c r="B147" s="9" t="s">
        <v>59</v>
      </c>
      <c r="C147" s="13" t="s">
        <v>123</v>
      </c>
      <c r="D147" s="13"/>
      <c r="E147" s="14" t="s">
        <v>124</v>
      </c>
      <c r="F147" s="14"/>
      <c r="G147" s="10">
        <v>500</v>
      </c>
      <c r="H147" s="15">
        <v>0</v>
      </c>
      <c r="I147" s="15"/>
      <c r="J147" s="15">
        <v>500</v>
      </c>
      <c r="K147" s="15"/>
      <c r="L147" s="16">
        <v>0</v>
      </c>
      <c r="M147" s="17"/>
    </row>
    <row r="148" spans="2:13" ht="90.75" customHeight="1" x14ac:dyDescent="0.3">
      <c r="B148" s="9" t="s">
        <v>59</v>
      </c>
      <c r="C148" s="13" t="s">
        <v>127</v>
      </c>
      <c r="D148" s="13"/>
      <c r="E148" s="14" t="s">
        <v>128</v>
      </c>
      <c r="F148" s="14"/>
      <c r="G148" s="10">
        <v>1500</v>
      </c>
      <c r="H148" s="15">
        <v>500</v>
      </c>
      <c r="I148" s="15"/>
      <c r="J148" s="15">
        <v>1000</v>
      </c>
      <c r="K148" s="15"/>
      <c r="L148" s="16">
        <v>33.333333333333329</v>
      </c>
      <c r="M148" s="17"/>
    </row>
    <row r="149" spans="2:13" ht="57" hidden="1" customHeight="1" x14ac:dyDescent="0.3">
      <c r="B149" s="9" t="s">
        <v>1</v>
      </c>
      <c r="C149" s="13" t="s">
        <v>131</v>
      </c>
      <c r="D149" s="13"/>
      <c r="E149" s="14" t="s">
        <v>132</v>
      </c>
      <c r="F149" s="14"/>
      <c r="G149" s="10">
        <v>185000</v>
      </c>
      <c r="H149" s="15">
        <v>6595.39</v>
      </c>
      <c r="I149" s="15"/>
      <c r="J149" s="15">
        <v>178404.61</v>
      </c>
      <c r="K149" s="15"/>
      <c r="L149" s="16">
        <v>3.5650756756756761</v>
      </c>
      <c r="M149" s="17"/>
    </row>
    <row r="150" spans="2:13" ht="192" customHeight="1" x14ac:dyDescent="0.3">
      <c r="B150" s="9" t="s">
        <v>59</v>
      </c>
      <c r="C150" s="13" t="s">
        <v>135</v>
      </c>
      <c r="D150" s="13"/>
      <c r="E150" s="14" t="s">
        <v>136</v>
      </c>
      <c r="F150" s="14"/>
      <c r="G150" s="10">
        <v>114000</v>
      </c>
      <c r="H150" s="15">
        <v>0</v>
      </c>
      <c r="I150" s="15"/>
      <c r="J150" s="15">
        <v>114000</v>
      </c>
      <c r="K150" s="15"/>
      <c r="L150" s="16">
        <v>0</v>
      </c>
      <c r="M150" s="17"/>
    </row>
    <row r="151" spans="2:13" ht="147" customHeight="1" x14ac:dyDescent="0.3">
      <c r="B151" s="9" t="s">
        <v>59</v>
      </c>
      <c r="C151" s="13" t="s">
        <v>139</v>
      </c>
      <c r="D151" s="13"/>
      <c r="E151" s="14" t="s">
        <v>140</v>
      </c>
      <c r="F151" s="14"/>
      <c r="G151" s="10">
        <v>70000</v>
      </c>
      <c r="H151" s="15">
        <v>6595.39</v>
      </c>
      <c r="I151" s="15"/>
      <c r="J151" s="15">
        <v>63404.61</v>
      </c>
      <c r="K151" s="15"/>
      <c r="L151" s="16">
        <v>9.4219857142857144</v>
      </c>
      <c r="M151" s="17"/>
    </row>
    <row r="152" spans="2:13" ht="90.75" customHeight="1" x14ac:dyDescent="0.3">
      <c r="B152" s="9" t="s">
        <v>59</v>
      </c>
      <c r="C152" s="13" t="s">
        <v>143</v>
      </c>
      <c r="D152" s="13"/>
      <c r="E152" s="14" t="s">
        <v>144</v>
      </c>
      <c r="F152" s="14"/>
      <c r="G152" s="10">
        <v>1000</v>
      </c>
      <c r="H152" s="15">
        <v>0</v>
      </c>
      <c r="I152" s="15"/>
      <c r="J152" s="15">
        <v>1000</v>
      </c>
      <c r="K152" s="15"/>
      <c r="L152" s="16">
        <v>0</v>
      </c>
      <c r="M152" s="17"/>
    </row>
    <row r="153" spans="2:13" ht="68.25" hidden="1" customHeight="1" x14ac:dyDescent="0.3">
      <c r="B153" s="9" t="s">
        <v>1</v>
      </c>
      <c r="C153" s="13" t="s">
        <v>147</v>
      </c>
      <c r="D153" s="13"/>
      <c r="E153" s="14" t="s">
        <v>148</v>
      </c>
      <c r="F153" s="14"/>
      <c r="G153" s="10">
        <v>612200</v>
      </c>
      <c r="H153" s="15">
        <v>84901.83</v>
      </c>
      <c r="I153" s="15"/>
      <c r="J153" s="15">
        <v>527298.17000000004</v>
      </c>
      <c r="K153" s="15"/>
      <c r="L153" s="16">
        <v>13.868315909833386</v>
      </c>
      <c r="M153" s="17"/>
    </row>
    <row r="154" spans="2:13" ht="113.25" customHeight="1" x14ac:dyDescent="0.3">
      <c r="B154" s="9" t="s">
        <v>56</v>
      </c>
      <c r="C154" s="13" t="s">
        <v>151</v>
      </c>
      <c r="D154" s="13"/>
      <c r="E154" s="14" t="s">
        <v>152</v>
      </c>
      <c r="F154" s="14"/>
      <c r="G154" s="10">
        <v>2000</v>
      </c>
      <c r="H154" s="15">
        <v>0</v>
      </c>
      <c r="I154" s="15"/>
      <c r="J154" s="15">
        <v>2000</v>
      </c>
      <c r="K154" s="15"/>
      <c r="L154" s="16">
        <v>0</v>
      </c>
      <c r="M154" s="17"/>
    </row>
    <row r="155" spans="2:13" ht="102" customHeight="1" x14ac:dyDescent="0.3">
      <c r="B155" s="9" t="s">
        <v>56</v>
      </c>
      <c r="C155" s="13" t="s">
        <v>155</v>
      </c>
      <c r="D155" s="13"/>
      <c r="E155" s="14" t="s">
        <v>156</v>
      </c>
      <c r="F155" s="14"/>
      <c r="G155" s="10">
        <v>5200</v>
      </c>
      <c r="H155" s="15">
        <v>0</v>
      </c>
      <c r="I155" s="15"/>
      <c r="J155" s="15">
        <v>5200</v>
      </c>
      <c r="K155" s="15"/>
      <c r="L155" s="16">
        <v>0</v>
      </c>
      <c r="M155" s="17"/>
    </row>
    <row r="156" spans="2:13" ht="113.25" customHeight="1" x14ac:dyDescent="0.3">
      <c r="B156" s="9" t="s">
        <v>59</v>
      </c>
      <c r="C156" s="13" t="s">
        <v>159</v>
      </c>
      <c r="D156" s="13"/>
      <c r="E156" s="14" t="s">
        <v>160</v>
      </c>
      <c r="F156" s="14"/>
      <c r="G156" s="10">
        <v>2500</v>
      </c>
      <c r="H156" s="15">
        <v>0</v>
      </c>
      <c r="I156" s="15"/>
      <c r="J156" s="15">
        <v>2500</v>
      </c>
      <c r="K156" s="15"/>
      <c r="L156" s="16">
        <v>0</v>
      </c>
      <c r="M156" s="17"/>
    </row>
    <row r="157" spans="2:13" ht="259.5" customHeight="1" x14ac:dyDescent="0.3">
      <c r="B157" s="9" t="s">
        <v>59</v>
      </c>
      <c r="C157" s="13" t="s">
        <v>163</v>
      </c>
      <c r="D157" s="13"/>
      <c r="E157" s="14" t="s">
        <v>164</v>
      </c>
      <c r="F157" s="14"/>
      <c r="G157" s="10">
        <v>2500</v>
      </c>
      <c r="H157" s="15">
        <v>0</v>
      </c>
      <c r="I157" s="15"/>
      <c r="J157" s="15">
        <v>2500</v>
      </c>
      <c r="K157" s="15"/>
      <c r="L157" s="16">
        <v>0</v>
      </c>
      <c r="M157" s="17"/>
    </row>
    <row r="158" spans="2:13" ht="102" customHeight="1" x14ac:dyDescent="0.3">
      <c r="B158" s="9" t="s">
        <v>59</v>
      </c>
      <c r="C158" s="13" t="s">
        <v>155</v>
      </c>
      <c r="D158" s="13"/>
      <c r="E158" s="14" t="s">
        <v>156</v>
      </c>
      <c r="F158" s="14"/>
      <c r="G158" s="10">
        <v>600000</v>
      </c>
      <c r="H158" s="15">
        <v>84901.83</v>
      </c>
      <c r="I158" s="15"/>
      <c r="J158" s="15">
        <v>515098.17</v>
      </c>
      <c r="K158" s="15"/>
      <c r="L158" s="16">
        <v>14.150304999999999</v>
      </c>
      <c r="M158" s="17"/>
    </row>
    <row r="159" spans="2:13" ht="45.75" customHeight="1" x14ac:dyDescent="0.3">
      <c r="B159" s="7" t="s">
        <v>1</v>
      </c>
      <c r="C159" s="23" t="s">
        <v>169</v>
      </c>
      <c r="D159" s="23"/>
      <c r="E159" s="24" t="s">
        <v>170</v>
      </c>
      <c r="F159" s="24"/>
      <c r="G159" s="8">
        <v>70000</v>
      </c>
      <c r="H159" s="25">
        <v>67825.710000000006</v>
      </c>
      <c r="I159" s="25"/>
      <c r="J159" s="25">
        <v>2174.29</v>
      </c>
      <c r="K159" s="25"/>
      <c r="L159" s="26">
        <v>96.893871428571444</v>
      </c>
      <c r="M159" s="27"/>
    </row>
    <row r="160" spans="2:13" ht="45.75" hidden="1" customHeight="1" x14ac:dyDescent="0.3">
      <c r="B160" s="9" t="s">
        <v>1</v>
      </c>
      <c r="C160" s="13" t="s">
        <v>173</v>
      </c>
      <c r="D160" s="13"/>
      <c r="E160" s="14" t="s">
        <v>174</v>
      </c>
      <c r="F160" s="14"/>
      <c r="G160" s="10">
        <v>70000</v>
      </c>
      <c r="H160" s="15">
        <v>67825.710000000006</v>
      </c>
      <c r="I160" s="15"/>
      <c r="J160" s="15">
        <v>2174.29</v>
      </c>
      <c r="K160" s="15"/>
      <c r="L160" s="16">
        <v>96.893871428571444</v>
      </c>
      <c r="M160" s="17"/>
    </row>
    <row r="161" spans="2:13" ht="45.75" customHeight="1" x14ac:dyDescent="0.3">
      <c r="B161" s="9" t="s">
        <v>177</v>
      </c>
      <c r="C161" s="13" t="s">
        <v>173</v>
      </c>
      <c r="D161" s="13"/>
      <c r="E161" s="14" t="s">
        <v>174</v>
      </c>
      <c r="F161" s="14"/>
      <c r="G161" s="10">
        <v>70000</v>
      </c>
      <c r="H161" s="15">
        <v>67825.710000000006</v>
      </c>
      <c r="I161" s="15"/>
      <c r="J161" s="15">
        <v>2174.29</v>
      </c>
      <c r="K161" s="15"/>
      <c r="L161" s="16">
        <v>96.893871428571444</v>
      </c>
      <c r="M161" s="17"/>
    </row>
    <row r="162" spans="2:13" ht="124.5" customHeight="1" x14ac:dyDescent="0.3">
      <c r="B162" s="7" t="s">
        <v>1</v>
      </c>
      <c r="C162" s="23" t="s">
        <v>180</v>
      </c>
      <c r="D162" s="23"/>
      <c r="E162" s="24" t="s">
        <v>181</v>
      </c>
      <c r="F162" s="24"/>
      <c r="G162" s="8">
        <v>958100</v>
      </c>
      <c r="H162" s="25">
        <v>97452.14</v>
      </c>
      <c r="I162" s="25"/>
      <c r="J162" s="25">
        <v>860647.86</v>
      </c>
      <c r="K162" s="25"/>
      <c r="L162" s="26">
        <v>10.171395470201441</v>
      </c>
      <c r="M162" s="27"/>
    </row>
    <row r="163" spans="2:13" ht="57" hidden="1" customHeight="1" x14ac:dyDescent="0.3">
      <c r="B163" s="9" t="s">
        <v>1</v>
      </c>
      <c r="C163" s="13" t="s">
        <v>184</v>
      </c>
      <c r="D163" s="13"/>
      <c r="E163" s="14" t="s">
        <v>185</v>
      </c>
      <c r="F163" s="14"/>
      <c r="G163" s="10">
        <v>958100</v>
      </c>
      <c r="H163" s="15">
        <v>15298.75</v>
      </c>
      <c r="I163" s="15"/>
      <c r="J163" s="15">
        <v>942801.25</v>
      </c>
      <c r="K163" s="15"/>
      <c r="L163" s="16">
        <v>1.5967800855860557</v>
      </c>
      <c r="M163" s="17"/>
    </row>
    <row r="164" spans="2:13" ht="68.25" customHeight="1" x14ac:dyDescent="0.3">
      <c r="B164" s="9" t="s">
        <v>15</v>
      </c>
      <c r="C164" s="13" t="s">
        <v>188</v>
      </c>
      <c r="D164" s="13"/>
      <c r="E164" s="14" t="s">
        <v>189</v>
      </c>
      <c r="F164" s="14"/>
      <c r="G164" s="10">
        <v>14600</v>
      </c>
      <c r="H164" s="15">
        <v>3615.23</v>
      </c>
      <c r="I164" s="15"/>
      <c r="J164" s="15">
        <v>10984.77</v>
      </c>
      <c r="K164" s="15"/>
      <c r="L164" s="16">
        <v>24.761849315068492</v>
      </c>
      <c r="M164" s="17"/>
    </row>
    <row r="165" spans="2:13" ht="68.25" customHeight="1" x14ac:dyDescent="0.3">
      <c r="B165" s="9" t="s">
        <v>6</v>
      </c>
      <c r="C165" s="13" t="s">
        <v>188</v>
      </c>
      <c r="D165" s="13"/>
      <c r="E165" s="14" t="s">
        <v>189</v>
      </c>
      <c r="F165" s="14"/>
      <c r="G165" s="10">
        <v>0</v>
      </c>
      <c r="H165" s="15">
        <v>219.76</v>
      </c>
      <c r="I165" s="15"/>
      <c r="J165" s="39">
        <v>-219.76</v>
      </c>
      <c r="K165" s="39"/>
      <c r="L165" s="16">
        <v>0</v>
      </c>
      <c r="M165" s="17"/>
    </row>
    <row r="166" spans="2:13" ht="68.25" customHeight="1" x14ac:dyDescent="0.3">
      <c r="B166" s="9" t="s">
        <v>31</v>
      </c>
      <c r="C166" s="13" t="s">
        <v>188</v>
      </c>
      <c r="D166" s="13"/>
      <c r="E166" s="14" t="s">
        <v>189</v>
      </c>
      <c r="F166" s="14"/>
      <c r="G166" s="10">
        <v>943500</v>
      </c>
      <c r="H166" s="15">
        <v>11463.76</v>
      </c>
      <c r="I166" s="15"/>
      <c r="J166" s="39">
        <v>932036.24</v>
      </c>
      <c r="K166" s="39"/>
      <c r="L166" s="16">
        <v>1.2150249072602015</v>
      </c>
      <c r="M166" s="17"/>
    </row>
    <row r="167" spans="2:13" ht="90.75" hidden="1" customHeight="1" x14ac:dyDescent="0.3">
      <c r="B167" s="9" t="s">
        <v>1</v>
      </c>
      <c r="C167" s="13" t="s">
        <v>196</v>
      </c>
      <c r="D167" s="13"/>
      <c r="E167" s="14" t="s">
        <v>197</v>
      </c>
      <c r="F167" s="14"/>
      <c r="G167" s="10">
        <v>0</v>
      </c>
      <c r="H167" s="15">
        <v>82153.39</v>
      </c>
      <c r="I167" s="15"/>
      <c r="J167" s="39">
        <v>-82153.39</v>
      </c>
      <c r="K167" s="39"/>
      <c r="L167" s="16">
        <v>0</v>
      </c>
      <c r="M167" s="17"/>
    </row>
    <row r="168" spans="2:13" ht="68.25" customHeight="1" x14ac:dyDescent="0.3">
      <c r="B168" s="9" t="s">
        <v>37</v>
      </c>
      <c r="C168" s="13" t="s">
        <v>200</v>
      </c>
      <c r="D168" s="13"/>
      <c r="E168" s="14" t="s">
        <v>201</v>
      </c>
      <c r="F168" s="14"/>
      <c r="G168" s="10">
        <v>0</v>
      </c>
      <c r="H168" s="15">
        <v>82153.39</v>
      </c>
      <c r="I168" s="15"/>
      <c r="J168" s="39">
        <v>-82153.39</v>
      </c>
      <c r="K168" s="39"/>
      <c r="L168" s="16">
        <v>0</v>
      </c>
      <c r="M168" s="17"/>
    </row>
    <row r="169" spans="2:13" ht="23.25" customHeight="1" x14ac:dyDescent="0.3">
      <c r="B169" s="7" t="s">
        <v>1</v>
      </c>
      <c r="C169" s="23" t="s">
        <v>204</v>
      </c>
      <c r="D169" s="23"/>
      <c r="E169" s="24" t="s">
        <v>205</v>
      </c>
      <c r="F169" s="24"/>
      <c r="G169" s="8">
        <v>200</v>
      </c>
      <c r="H169" s="25">
        <v>966949.33</v>
      </c>
      <c r="I169" s="25"/>
      <c r="J169" s="38">
        <v>-966749.33</v>
      </c>
      <c r="K169" s="38"/>
      <c r="L169" s="26">
        <v>483474.66499999998</v>
      </c>
      <c r="M169" s="27"/>
    </row>
    <row r="170" spans="2:13" ht="90.75" hidden="1" customHeight="1" x14ac:dyDescent="0.3">
      <c r="B170" s="9" t="s">
        <v>1</v>
      </c>
      <c r="C170" s="13" t="s">
        <v>208</v>
      </c>
      <c r="D170" s="13"/>
      <c r="E170" s="14" t="s">
        <v>209</v>
      </c>
      <c r="F170" s="14"/>
      <c r="G170" s="10">
        <v>0</v>
      </c>
      <c r="H170" s="15">
        <v>589618.42000000004</v>
      </c>
      <c r="I170" s="15"/>
      <c r="J170" s="39">
        <v>-589618.42000000004</v>
      </c>
      <c r="K170" s="39"/>
      <c r="L170" s="16">
        <v>0</v>
      </c>
      <c r="M170" s="17"/>
    </row>
    <row r="171" spans="2:13" ht="57" customHeight="1" x14ac:dyDescent="0.3">
      <c r="B171" s="9" t="s">
        <v>37</v>
      </c>
      <c r="C171" s="13" t="s">
        <v>212</v>
      </c>
      <c r="D171" s="13"/>
      <c r="E171" s="14" t="s">
        <v>213</v>
      </c>
      <c r="F171" s="14"/>
      <c r="G171" s="10">
        <v>0</v>
      </c>
      <c r="H171" s="15">
        <v>589618.42000000004</v>
      </c>
      <c r="I171" s="15"/>
      <c r="J171" s="39">
        <v>-589618.42000000004</v>
      </c>
      <c r="K171" s="39"/>
      <c r="L171" s="16">
        <v>0</v>
      </c>
      <c r="M171" s="17"/>
    </row>
    <row r="172" spans="2:13" ht="45.75" hidden="1" customHeight="1" x14ac:dyDescent="0.3">
      <c r="B172" s="9" t="s">
        <v>1</v>
      </c>
      <c r="C172" s="13" t="s">
        <v>216</v>
      </c>
      <c r="D172" s="13"/>
      <c r="E172" s="14" t="s">
        <v>217</v>
      </c>
      <c r="F172" s="14"/>
      <c r="G172" s="10">
        <v>0</v>
      </c>
      <c r="H172" s="15">
        <v>348789.7</v>
      </c>
      <c r="I172" s="15"/>
      <c r="J172" s="39">
        <v>-348789.7</v>
      </c>
      <c r="K172" s="39"/>
      <c r="L172" s="16">
        <v>0</v>
      </c>
      <c r="M172" s="17"/>
    </row>
    <row r="173" spans="2:13" ht="57" customHeight="1" x14ac:dyDescent="0.3">
      <c r="B173" s="9" t="s">
        <v>109</v>
      </c>
      <c r="C173" s="13" t="s">
        <v>220</v>
      </c>
      <c r="D173" s="13"/>
      <c r="E173" s="14" t="s">
        <v>221</v>
      </c>
      <c r="F173" s="14"/>
      <c r="G173" s="10">
        <v>0</v>
      </c>
      <c r="H173" s="15">
        <v>348789.7</v>
      </c>
      <c r="I173" s="15"/>
      <c r="J173" s="39">
        <v>-348789.7</v>
      </c>
      <c r="K173" s="39"/>
      <c r="L173" s="16">
        <v>0</v>
      </c>
      <c r="M173" s="17"/>
    </row>
    <row r="174" spans="2:13" ht="68.25" hidden="1" customHeight="1" x14ac:dyDescent="0.3">
      <c r="B174" s="9" t="s">
        <v>1</v>
      </c>
      <c r="C174" s="13" t="s">
        <v>224</v>
      </c>
      <c r="D174" s="13"/>
      <c r="E174" s="14" t="s">
        <v>225</v>
      </c>
      <c r="F174" s="14"/>
      <c r="G174" s="10">
        <v>200</v>
      </c>
      <c r="H174" s="15">
        <v>28541.21</v>
      </c>
      <c r="I174" s="15"/>
      <c r="J174" s="15">
        <v>-28341.21</v>
      </c>
      <c r="K174" s="15"/>
      <c r="L174" s="16">
        <v>14270.605</v>
      </c>
      <c r="M174" s="17"/>
    </row>
    <row r="175" spans="2:13" ht="147" customHeight="1" x14ac:dyDescent="0.3">
      <c r="B175" s="9" t="s">
        <v>116</v>
      </c>
      <c r="C175" s="13" t="s">
        <v>228</v>
      </c>
      <c r="D175" s="13"/>
      <c r="E175" s="14" t="s">
        <v>229</v>
      </c>
      <c r="F175" s="14"/>
      <c r="G175" s="10">
        <v>200</v>
      </c>
      <c r="H175" s="15">
        <v>0</v>
      </c>
      <c r="I175" s="15"/>
      <c r="J175" s="15">
        <v>200</v>
      </c>
      <c r="K175" s="15"/>
      <c r="L175" s="16">
        <v>0</v>
      </c>
      <c r="M175" s="17"/>
    </row>
    <row r="176" spans="2:13" ht="147" customHeight="1" x14ac:dyDescent="0.3">
      <c r="B176" s="9" t="s">
        <v>232</v>
      </c>
      <c r="C176" s="13" t="s">
        <v>228</v>
      </c>
      <c r="D176" s="13"/>
      <c r="E176" s="14" t="s">
        <v>229</v>
      </c>
      <c r="F176" s="14"/>
      <c r="G176" s="10">
        <v>0</v>
      </c>
      <c r="H176" s="15">
        <v>28541.21</v>
      </c>
      <c r="I176" s="15"/>
      <c r="J176" s="15">
        <v>-28541.21</v>
      </c>
      <c r="K176" s="15"/>
      <c r="L176" s="16">
        <v>0</v>
      </c>
      <c r="M176" s="17"/>
    </row>
    <row r="177" spans="2:13" ht="124.5" customHeight="1" x14ac:dyDescent="0.3">
      <c r="B177" s="7" t="s">
        <v>1</v>
      </c>
      <c r="C177" s="23" t="s">
        <v>235</v>
      </c>
      <c r="D177" s="23"/>
      <c r="E177" s="24" t="s">
        <v>236</v>
      </c>
      <c r="F177" s="24"/>
      <c r="G177" s="8">
        <v>3596100</v>
      </c>
      <c r="H177" s="25">
        <v>0</v>
      </c>
      <c r="I177" s="25"/>
      <c r="J177" s="25">
        <v>3596100</v>
      </c>
      <c r="K177" s="25"/>
      <c r="L177" s="26">
        <v>0</v>
      </c>
      <c r="M177" s="27"/>
    </row>
    <row r="178" spans="2:13" ht="113.25" customHeight="1" x14ac:dyDescent="0.3">
      <c r="B178" s="9" t="s">
        <v>116</v>
      </c>
      <c r="C178" s="13" t="s">
        <v>235</v>
      </c>
      <c r="D178" s="13"/>
      <c r="E178" s="14" t="s">
        <v>236</v>
      </c>
      <c r="F178" s="14"/>
      <c r="G178" s="10">
        <v>3596100</v>
      </c>
      <c r="H178" s="15">
        <v>0</v>
      </c>
      <c r="I178" s="15"/>
      <c r="J178" s="15">
        <v>3596100</v>
      </c>
      <c r="K178" s="15"/>
      <c r="L178" s="16">
        <v>0</v>
      </c>
      <c r="M178" s="17"/>
    </row>
    <row r="179" spans="2:13" ht="15" customHeight="1" x14ac:dyDescent="0.3">
      <c r="B179" s="7" t="s">
        <v>1</v>
      </c>
      <c r="C179" s="23" t="s">
        <v>241</v>
      </c>
      <c r="D179" s="23"/>
      <c r="E179" s="24" t="s">
        <v>242</v>
      </c>
      <c r="F179" s="24"/>
      <c r="G179" s="8">
        <v>847600</v>
      </c>
      <c r="H179" s="25">
        <v>241628.99</v>
      </c>
      <c r="I179" s="25"/>
      <c r="J179" s="25">
        <v>605971.01</v>
      </c>
      <c r="K179" s="25"/>
      <c r="L179" s="26">
        <v>28.507431571495989</v>
      </c>
      <c r="M179" s="27"/>
    </row>
    <row r="180" spans="2:13" ht="15" customHeight="1" x14ac:dyDescent="0.3">
      <c r="B180" s="7" t="s">
        <v>1</v>
      </c>
      <c r="C180" s="23" t="s">
        <v>244</v>
      </c>
      <c r="D180" s="23"/>
      <c r="E180" s="24" t="s">
        <v>245</v>
      </c>
      <c r="F180" s="24"/>
      <c r="G180" s="8">
        <v>847600</v>
      </c>
      <c r="H180" s="25">
        <v>241628.99</v>
      </c>
      <c r="I180" s="25"/>
      <c r="J180" s="25">
        <v>605971.01</v>
      </c>
      <c r="K180" s="25"/>
      <c r="L180" s="26">
        <v>28.507431571495989</v>
      </c>
      <c r="M180" s="27"/>
    </row>
    <row r="181" spans="2:13" ht="23.25" hidden="1" customHeight="1" x14ac:dyDescent="0.3">
      <c r="B181" s="9" t="s">
        <v>1</v>
      </c>
      <c r="C181" s="13" t="s">
        <v>248</v>
      </c>
      <c r="D181" s="13"/>
      <c r="E181" s="14" t="s">
        <v>249</v>
      </c>
      <c r="F181" s="14"/>
      <c r="G181" s="10">
        <v>847600</v>
      </c>
      <c r="H181" s="15">
        <v>241628.99</v>
      </c>
      <c r="I181" s="15"/>
      <c r="J181" s="15">
        <v>605971.01</v>
      </c>
      <c r="K181" s="15"/>
      <c r="L181" s="16">
        <v>28.507431571495989</v>
      </c>
      <c r="M181" s="17"/>
    </row>
    <row r="182" spans="2:13" ht="23.25" customHeight="1" x14ac:dyDescent="0.3">
      <c r="B182" s="9" t="s">
        <v>31</v>
      </c>
      <c r="C182" s="13" t="s">
        <v>248</v>
      </c>
      <c r="D182" s="13"/>
      <c r="E182" s="14" t="s">
        <v>249</v>
      </c>
      <c r="F182" s="14"/>
      <c r="G182" s="10">
        <v>847600</v>
      </c>
      <c r="H182" s="15">
        <v>241628.99</v>
      </c>
      <c r="I182" s="15"/>
      <c r="J182" s="15">
        <v>605971.01</v>
      </c>
      <c r="K182" s="15"/>
      <c r="L182" s="16">
        <v>28.507431571495989</v>
      </c>
      <c r="M182" s="17"/>
    </row>
    <row r="183" spans="2:13" ht="15" customHeight="1" x14ac:dyDescent="0.3">
      <c r="B183" s="7" t="s">
        <v>1</v>
      </c>
      <c r="C183" s="23" t="s">
        <v>254</v>
      </c>
      <c r="D183" s="23"/>
      <c r="E183" s="24" t="s">
        <v>255</v>
      </c>
      <c r="F183" s="24"/>
      <c r="G183" s="8">
        <f>G184+G237</f>
        <v>2984160580.5599995</v>
      </c>
      <c r="H183" s="25">
        <f>H184+H237+H234</f>
        <v>242263396.27000004</v>
      </c>
      <c r="I183" s="25"/>
      <c r="J183" s="25">
        <v>2741897084.29</v>
      </c>
      <c r="K183" s="25"/>
      <c r="L183" s="26">
        <v>8.118309918256724</v>
      </c>
      <c r="M183" s="27"/>
    </row>
    <row r="184" spans="2:13" ht="34.5" customHeight="1" x14ac:dyDescent="0.3">
      <c r="B184" s="7" t="s">
        <v>1</v>
      </c>
      <c r="C184" s="23" t="s">
        <v>258</v>
      </c>
      <c r="D184" s="23"/>
      <c r="E184" s="24" t="s">
        <v>259</v>
      </c>
      <c r="F184" s="24"/>
      <c r="G184" s="8">
        <f>G185+G205</f>
        <v>2993351308.0699997</v>
      </c>
      <c r="H184" s="25">
        <f>H185+H205</f>
        <v>251655947.16000003</v>
      </c>
      <c r="I184" s="25"/>
      <c r="J184" s="25">
        <v>2741695260.9099998</v>
      </c>
      <c r="K184" s="25"/>
      <c r="L184" s="26">
        <v>8.407164066867324</v>
      </c>
      <c r="M184" s="27"/>
    </row>
    <row r="185" spans="2:13" ht="34.5" customHeight="1" x14ac:dyDescent="0.3">
      <c r="B185" s="7" t="s">
        <v>1</v>
      </c>
      <c r="C185" s="23" t="s">
        <v>262</v>
      </c>
      <c r="D185" s="23"/>
      <c r="E185" s="24" t="s">
        <v>263</v>
      </c>
      <c r="F185" s="24"/>
      <c r="G185" s="8">
        <f>G187+G189+G191+G193+G195+G197+G198</f>
        <v>2152267302.0699997</v>
      </c>
      <c r="H185" s="25">
        <f>H187+H189+H191+H193+H195+H197+H198</f>
        <v>52779592.859999999</v>
      </c>
      <c r="I185" s="25"/>
      <c r="J185" s="25">
        <v>2099487609.21</v>
      </c>
      <c r="K185" s="25"/>
      <c r="L185" s="26">
        <v>2.4522788252888779</v>
      </c>
      <c r="M185" s="27"/>
    </row>
    <row r="186" spans="2:13" ht="23.25" hidden="1" customHeight="1" x14ac:dyDescent="0.3">
      <c r="B186" s="9" t="s">
        <v>1</v>
      </c>
      <c r="C186" s="13" t="s">
        <v>266</v>
      </c>
      <c r="D186" s="13"/>
      <c r="E186" s="14" t="s">
        <v>267</v>
      </c>
      <c r="F186" s="14"/>
      <c r="G186" s="10">
        <v>1343457970</v>
      </c>
      <c r="H186" s="15">
        <v>483158.34</v>
      </c>
      <c r="I186" s="15"/>
      <c r="J186" s="15">
        <v>1342974811.6600001</v>
      </c>
      <c r="K186" s="15"/>
      <c r="L186" s="16">
        <v>3.59637853054681E-2</v>
      </c>
      <c r="M186" s="17"/>
    </row>
    <row r="187" spans="2:13" ht="23.25" customHeight="1" x14ac:dyDescent="0.3">
      <c r="B187" s="9" t="s">
        <v>31</v>
      </c>
      <c r="C187" s="13" t="s">
        <v>268</v>
      </c>
      <c r="D187" s="13"/>
      <c r="E187" s="14" t="s">
        <v>269</v>
      </c>
      <c r="F187" s="14"/>
      <c r="G187" s="10">
        <v>1343457970</v>
      </c>
      <c r="H187" s="15">
        <v>483158.34</v>
      </c>
      <c r="I187" s="15"/>
      <c r="J187" s="15">
        <v>1342974811.6600001</v>
      </c>
      <c r="K187" s="15"/>
      <c r="L187" s="16">
        <v>3.59637853054681E-2</v>
      </c>
      <c r="M187" s="17"/>
    </row>
    <row r="188" spans="2:13" ht="90.75" hidden="1" customHeight="1" x14ac:dyDescent="0.3">
      <c r="B188" s="9" t="s">
        <v>1</v>
      </c>
      <c r="C188" s="13" t="s">
        <v>272</v>
      </c>
      <c r="D188" s="13"/>
      <c r="E188" s="14" t="s">
        <v>273</v>
      </c>
      <c r="F188" s="14"/>
      <c r="G188" s="10">
        <v>7508420</v>
      </c>
      <c r="H188" s="15">
        <v>0</v>
      </c>
      <c r="I188" s="15"/>
      <c r="J188" s="15">
        <v>7508420</v>
      </c>
      <c r="K188" s="15"/>
      <c r="L188" s="16">
        <v>0</v>
      </c>
      <c r="M188" s="17"/>
    </row>
    <row r="189" spans="2:13" ht="147" customHeight="1" x14ac:dyDescent="0.3">
      <c r="B189" s="9" t="s">
        <v>22</v>
      </c>
      <c r="C189" s="13" t="s">
        <v>276</v>
      </c>
      <c r="D189" s="13"/>
      <c r="E189" s="14" t="s">
        <v>277</v>
      </c>
      <c r="F189" s="14"/>
      <c r="G189" s="10">
        <v>7508420</v>
      </c>
      <c r="H189" s="15">
        <v>0</v>
      </c>
      <c r="I189" s="15"/>
      <c r="J189" s="15">
        <v>7508420</v>
      </c>
      <c r="K189" s="15"/>
      <c r="L189" s="16">
        <v>0</v>
      </c>
      <c r="M189" s="17"/>
    </row>
    <row r="190" spans="2:13" ht="57" hidden="1" customHeight="1" x14ac:dyDescent="0.3">
      <c r="B190" s="9" t="s">
        <v>1</v>
      </c>
      <c r="C190" s="13" t="s">
        <v>280</v>
      </c>
      <c r="D190" s="13"/>
      <c r="E190" s="14" t="s">
        <v>281</v>
      </c>
      <c r="F190" s="14"/>
      <c r="G190" s="10">
        <v>34454806.990000002</v>
      </c>
      <c r="H190" s="15">
        <v>5968498.7800000003</v>
      </c>
      <c r="I190" s="15"/>
      <c r="J190" s="15">
        <v>28486308.210000001</v>
      </c>
      <c r="K190" s="15"/>
      <c r="L190" s="16">
        <v>17.322688186099167</v>
      </c>
      <c r="M190" s="17"/>
    </row>
    <row r="191" spans="2:13" ht="57" customHeight="1" x14ac:dyDescent="0.3">
      <c r="B191" s="9" t="s">
        <v>22</v>
      </c>
      <c r="C191" s="13" t="s">
        <v>284</v>
      </c>
      <c r="D191" s="13"/>
      <c r="E191" s="14" t="s">
        <v>285</v>
      </c>
      <c r="F191" s="14"/>
      <c r="G191" s="10">
        <v>34454906.990000002</v>
      </c>
      <c r="H191" s="15">
        <v>5968498.7800000003</v>
      </c>
      <c r="I191" s="15"/>
      <c r="J191" s="15">
        <v>28486308.210000001</v>
      </c>
      <c r="K191" s="15"/>
      <c r="L191" s="16">
        <v>17.322688186099167</v>
      </c>
      <c r="M191" s="17"/>
    </row>
    <row r="192" spans="2:13" ht="34.5" hidden="1" customHeight="1" x14ac:dyDescent="0.3">
      <c r="B192" s="9" t="s">
        <v>1</v>
      </c>
      <c r="C192" s="13" t="s">
        <v>288</v>
      </c>
      <c r="D192" s="13"/>
      <c r="E192" s="14" t="s">
        <v>289</v>
      </c>
      <c r="F192" s="14"/>
      <c r="G192" s="10">
        <v>16528000</v>
      </c>
      <c r="H192" s="15">
        <v>16527926.82</v>
      </c>
      <c r="I192" s="15"/>
      <c r="J192" s="15">
        <v>73.180000000000007</v>
      </c>
      <c r="K192" s="15"/>
      <c r="L192" s="16">
        <v>99.999557236205234</v>
      </c>
      <c r="M192" s="17"/>
    </row>
    <row r="193" spans="2:13" ht="34.5" customHeight="1" x14ac:dyDescent="0.3">
      <c r="B193" s="9" t="s">
        <v>31</v>
      </c>
      <c r="C193" s="13" t="s">
        <v>292</v>
      </c>
      <c r="D193" s="13"/>
      <c r="E193" s="14" t="s">
        <v>293</v>
      </c>
      <c r="F193" s="14"/>
      <c r="G193" s="10">
        <v>16528000</v>
      </c>
      <c r="H193" s="15">
        <v>16527926.82</v>
      </c>
      <c r="I193" s="15"/>
      <c r="J193" s="15">
        <v>73.180000000000007</v>
      </c>
      <c r="K193" s="15"/>
      <c r="L193" s="16">
        <v>99.999557236205234</v>
      </c>
      <c r="M193" s="17"/>
    </row>
    <row r="194" spans="2:13" ht="23.25" hidden="1" customHeight="1" x14ac:dyDescent="0.3">
      <c r="B194" s="9" t="s">
        <v>1</v>
      </c>
      <c r="C194" s="13" t="s">
        <v>296</v>
      </c>
      <c r="D194" s="13"/>
      <c r="E194" s="14" t="s">
        <v>297</v>
      </c>
      <c r="F194" s="14"/>
      <c r="G194" s="10">
        <v>295015.08</v>
      </c>
      <c r="H194" s="15">
        <v>0</v>
      </c>
      <c r="I194" s="15"/>
      <c r="J194" s="15">
        <v>295015.08</v>
      </c>
      <c r="K194" s="15"/>
      <c r="L194" s="16">
        <v>0</v>
      </c>
      <c r="M194" s="17"/>
    </row>
    <row r="195" spans="2:13" ht="23.25" customHeight="1" x14ac:dyDescent="0.3">
      <c r="B195" s="9" t="s">
        <v>15</v>
      </c>
      <c r="C195" s="13" t="s">
        <v>300</v>
      </c>
      <c r="D195" s="13"/>
      <c r="E195" s="14" t="s">
        <v>301</v>
      </c>
      <c r="F195" s="14"/>
      <c r="G195" s="10">
        <v>295015.08</v>
      </c>
      <c r="H195" s="15">
        <v>0</v>
      </c>
      <c r="I195" s="15"/>
      <c r="J195" s="15">
        <v>295015.08</v>
      </c>
      <c r="K195" s="15"/>
      <c r="L195" s="16">
        <v>0</v>
      </c>
      <c r="M195" s="17"/>
    </row>
    <row r="196" spans="2:13" ht="23.25" hidden="1" customHeight="1" x14ac:dyDescent="0.3">
      <c r="B196" s="9" t="s">
        <v>1</v>
      </c>
      <c r="C196" s="13" t="s">
        <v>304</v>
      </c>
      <c r="D196" s="13"/>
      <c r="E196" s="14" t="s">
        <v>305</v>
      </c>
      <c r="F196" s="14"/>
      <c r="G196" s="10">
        <v>226896840</v>
      </c>
      <c r="H196" s="15">
        <v>0</v>
      </c>
      <c r="I196" s="15"/>
      <c r="J196" s="15">
        <v>226896840</v>
      </c>
      <c r="K196" s="15"/>
      <c r="L196" s="16">
        <v>0</v>
      </c>
      <c r="M196" s="17"/>
    </row>
    <row r="197" spans="2:13" ht="57" customHeight="1" x14ac:dyDescent="0.3">
      <c r="B197" s="9" t="s">
        <v>31</v>
      </c>
      <c r="C197" s="13" t="s">
        <v>308</v>
      </c>
      <c r="D197" s="13"/>
      <c r="E197" s="14" t="s">
        <v>309</v>
      </c>
      <c r="F197" s="14"/>
      <c r="G197" s="10">
        <v>226896840</v>
      </c>
      <c r="H197" s="15">
        <v>0</v>
      </c>
      <c r="I197" s="15"/>
      <c r="J197" s="15">
        <v>226896840</v>
      </c>
      <c r="K197" s="15"/>
      <c r="L197" s="16">
        <v>0</v>
      </c>
      <c r="M197" s="17"/>
    </row>
    <row r="198" spans="2:13" ht="15" customHeight="1" x14ac:dyDescent="0.3">
      <c r="B198" s="7" t="s">
        <v>1</v>
      </c>
      <c r="C198" s="23" t="s">
        <v>312</v>
      </c>
      <c r="D198" s="23"/>
      <c r="E198" s="24" t="s">
        <v>313</v>
      </c>
      <c r="F198" s="24"/>
      <c r="G198" s="8">
        <f>G199+G200+G201+G202+G203+G204</f>
        <v>523126150</v>
      </c>
      <c r="H198" s="25">
        <f>H199+H200+H201+H202+H203+H204</f>
        <v>29800008.920000002</v>
      </c>
      <c r="I198" s="25"/>
      <c r="J198" s="25">
        <v>493326141.07999998</v>
      </c>
      <c r="K198" s="25"/>
      <c r="L198" s="26">
        <v>5.6965244272342339</v>
      </c>
      <c r="M198" s="27"/>
    </row>
    <row r="199" spans="2:13" ht="15" customHeight="1" x14ac:dyDescent="0.3">
      <c r="B199" s="9" t="s">
        <v>15</v>
      </c>
      <c r="C199" s="13" t="s">
        <v>316</v>
      </c>
      <c r="D199" s="13"/>
      <c r="E199" s="14" t="s">
        <v>317</v>
      </c>
      <c r="F199" s="14"/>
      <c r="G199" s="10">
        <v>3285000</v>
      </c>
      <c r="H199" s="15">
        <v>0</v>
      </c>
      <c r="I199" s="15"/>
      <c r="J199" s="15">
        <v>3285000</v>
      </c>
      <c r="K199" s="15"/>
      <c r="L199" s="16">
        <v>0</v>
      </c>
      <c r="M199" s="17"/>
    </row>
    <row r="200" spans="2:13" ht="34.5" customHeight="1" x14ac:dyDescent="0.3">
      <c r="B200" s="9" t="s">
        <v>15</v>
      </c>
      <c r="C200" s="13" t="s">
        <v>320</v>
      </c>
      <c r="D200" s="13"/>
      <c r="E200" s="14" t="s">
        <v>321</v>
      </c>
      <c r="F200" s="14"/>
      <c r="G200" s="10">
        <v>10000000</v>
      </c>
      <c r="H200" s="15">
        <v>0</v>
      </c>
      <c r="I200" s="15"/>
      <c r="J200" s="15">
        <v>10000000</v>
      </c>
      <c r="K200" s="15"/>
      <c r="L200" s="16">
        <v>0</v>
      </c>
      <c r="M200" s="17"/>
    </row>
    <row r="201" spans="2:13" ht="90.75" customHeight="1" x14ac:dyDescent="0.3">
      <c r="B201" s="9" t="s">
        <v>22</v>
      </c>
      <c r="C201" s="13" t="s">
        <v>324</v>
      </c>
      <c r="D201" s="13"/>
      <c r="E201" s="14" t="s">
        <v>325</v>
      </c>
      <c r="F201" s="14"/>
      <c r="G201" s="10">
        <v>16427000</v>
      </c>
      <c r="H201" s="15">
        <v>3094336.31</v>
      </c>
      <c r="I201" s="15"/>
      <c r="J201" s="15">
        <v>13332663.689999999</v>
      </c>
      <c r="K201" s="15"/>
      <c r="L201" s="16">
        <v>18.836892372313873</v>
      </c>
      <c r="M201" s="17"/>
    </row>
    <row r="202" spans="2:13" ht="34.5" customHeight="1" x14ac:dyDescent="0.3">
      <c r="B202" s="9" t="s">
        <v>31</v>
      </c>
      <c r="C202" s="13" t="s">
        <v>328</v>
      </c>
      <c r="D202" s="13"/>
      <c r="E202" s="14" t="s">
        <v>329</v>
      </c>
      <c r="F202" s="14"/>
      <c r="G202" s="10">
        <v>79587000</v>
      </c>
      <c r="H202" s="15">
        <v>3839314.08</v>
      </c>
      <c r="I202" s="15"/>
      <c r="J202" s="15">
        <v>75747685.920000002</v>
      </c>
      <c r="K202" s="15"/>
      <c r="L202" s="16">
        <v>4.8240467413019719</v>
      </c>
      <c r="M202" s="17"/>
    </row>
    <row r="203" spans="2:13" ht="23.25" customHeight="1" x14ac:dyDescent="0.3">
      <c r="B203" s="9" t="s">
        <v>31</v>
      </c>
      <c r="C203" s="13" t="s">
        <v>332</v>
      </c>
      <c r="D203" s="13"/>
      <c r="E203" s="14" t="s">
        <v>333</v>
      </c>
      <c r="F203" s="14"/>
      <c r="G203" s="10">
        <v>368007250</v>
      </c>
      <c r="H203" s="15">
        <v>22866358.530000001</v>
      </c>
      <c r="I203" s="15"/>
      <c r="J203" s="15">
        <v>345140891.47000003</v>
      </c>
      <c r="K203" s="15"/>
      <c r="L203" s="16">
        <v>6.2135619692275084</v>
      </c>
      <c r="M203" s="17"/>
    </row>
    <row r="204" spans="2:13" ht="45.75" customHeight="1" x14ac:dyDescent="0.3">
      <c r="B204" s="9" t="s">
        <v>31</v>
      </c>
      <c r="C204" s="13" t="s">
        <v>336</v>
      </c>
      <c r="D204" s="13"/>
      <c r="E204" s="14" t="s">
        <v>337</v>
      </c>
      <c r="F204" s="14"/>
      <c r="G204" s="10">
        <v>45819900</v>
      </c>
      <c r="H204" s="15">
        <v>0</v>
      </c>
      <c r="I204" s="15"/>
      <c r="J204" s="15">
        <v>45819900</v>
      </c>
      <c r="K204" s="15"/>
      <c r="L204" s="16">
        <v>0</v>
      </c>
      <c r="M204" s="17"/>
    </row>
    <row r="205" spans="2:13" ht="23.25" customHeight="1" x14ac:dyDescent="0.3">
      <c r="B205" s="7" t="s">
        <v>1</v>
      </c>
      <c r="C205" s="23" t="s">
        <v>339</v>
      </c>
      <c r="D205" s="23"/>
      <c r="E205" s="24" t="s">
        <v>340</v>
      </c>
      <c r="F205" s="24"/>
      <c r="G205" s="8">
        <f>G207+G208+G209+G210+G211+G212+G213+G215+G216+G218+G219+G221+G223+G225+G227+G228</f>
        <v>841084006</v>
      </c>
      <c r="H205" s="25">
        <f>H207+H208+H209+H210+H211+H212+H213+H215+H216+H218+H219+H221+H223+H225+H227+H228</f>
        <v>198876354.30000001</v>
      </c>
      <c r="I205" s="25"/>
      <c r="J205" s="25">
        <v>642207600</v>
      </c>
      <c r="K205" s="25"/>
      <c r="L205" s="26">
        <v>23.645242672703969</v>
      </c>
      <c r="M205" s="27"/>
    </row>
    <row r="206" spans="2:13" ht="34.5" hidden="1" customHeight="1" x14ac:dyDescent="0.3">
      <c r="B206" s="9" t="s">
        <v>1</v>
      </c>
      <c r="C206" s="13" t="s">
        <v>343</v>
      </c>
      <c r="D206" s="13"/>
      <c r="E206" s="14" t="s">
        <v>344</v>
      </c>
      <c r="F206" s="14"/>
      <c r="G206" s="10">
        <v>8476000</v>
      </c>
      <c r="H206" s="15">
        <v>3761026.31</v>
      </c>
      <c r="I206" s="15"/>
      <c r="J206" s="15">
        <v>4714973.6900000004</v>
      </c>
      <c r="K206" s="15"/>
      <c r="L206" s="16">
        <v>44.372655851816894</v>
      </c>
      <c r="M206" s="17"/>
    </row>
    <row r="207" spans="2:13" ht="68.25" customHeight="1" x14ac:dyDescent="0.3">
      <c r="B207" s="9" t="s">
        <v>15</v>
      </c>
      <c r="C207" s="13" t="s">
        <v>347</v>
      </c>
      <c r="D207" s="13"/>
      <c r="E207" s="14" t="s">
        <v>348</v>
      </c>
      <c r="F207" s="14"/>
      <c r="G207" s="10">
        <v>3198000</v>
      </c>
      <c r="H207" s="15">
        <v>799500</v>
      </c>
      <c r="I207" s="15"/>
      <c r="J207" s="15">
        <v>2398500</v>
      </c>
      <c r="K207" s="15"/>
      <c r="L207" s="16">
        <v>25</v>
      </c>
      <c r="M207" s="17"/>
    </row>
    <row r="208" spans="2:13" ht="79.5" customHeight="1" x14ac:dyDescent="0.3">
      <c r="B208" s="9" t="s">
        <v>15</v>
      </c>
      <c r="C208" s="13" t="s">
        <v>351</v>
      </c>
      <c r="D208" s="13"/>
      <c r="E208" s="14" t="s">
        <v>352</v>
      </c>
      <c r="F208" s="14"/>
      <c r="G208" s="10">
        <v>347000</v>
      </c>
      <c r="H208" s="15">
        <v>272307.21000000002</v>
      </c>
      <c r="I208" s="15"/>
      <c r="J208" s="15">
        <v>74692.789999999994</v>
      </c>
      <c r="K208" s="15"/>
      <c r="L208" s="16">
        <v>78.474700288184437</v>
      </c>
      <c r="M208" s="17"/>
    </row>
    <row r="209" spans="2:13" ht="45.75" customHeight="1" x14ac:dyDescent="0.3">
      <c r="B209" s="9" t="s">
        <v>37</v>
      </c>
      <c r="C209" s="13" t="s">
        <v>355</v>
      </c>
      <c r="D209" s="13"/>
      <c r="E209" s="14" t="s">
        <v>356</v>
      </c>
      <c r="F209" s="14"/>
      <c r="G209" s="10">
        <v>1523000</v>
      </c>
      <c r="H209" s="15">
        <v>313000</v>
      </c>
      <c r="I209" s="15"/>
      <c r="J209" s="15">
        <v>1210000</v>
      </c>
      <c r="K209" s="15"/>
      <c r="L209" s="16">
        <v>20.551543007222588</v>
      </c>
      <c r="M209" s="17"/>
    </row>
    <row r="210" spans="2:13" ht="79.5" customHeight="1" x14ac:dyDescent="0.3">
      <c r="B210" s="9" t="s">
        <v>22</v>
      </c>
      <c r="C210" s="13" t="s">
        <v>359</v>
      </c>
      <c r="D210" s="13"/>
      <c r="E210" s="14" t="s">
        <v>360</v>
      </c>
      <c r="F210" s="14"/>
      <c r="G210" s="10">
        <v>13000</v>
      </c>
      <c r="H210" s="15">
        <v>1219.0999999999999</v>
      </c>
      <c r="I210" s="15"/>
      <c r="J210" s="15">
        <v>11780.9</v>
      </c>
      <c r="K210" s="15"/>
      <c r="L210" s="16">
        <v>9.3776923076923069</v>
      </c>
      <c r="M210" s="17"/>
    </row>
    <row r="211" spans="2:13" ht="57" customHeight="1" x14ac:dyDescent="0.3">
      <c r="B211" s="9" t="s">
        <v>31</v>
      </c>
      <c r="C211" s="13" t="s">
        <v>363</v>
      </c>
      <c r="D211" s="13"/>
      <c r="E211" s="14" t="s">
        <v>364</v>
      </c>
      <c r="F211" s="14"/>
      <c r="G211" s="10">
        <v>1457000</v>
      </c>
      <c r="H211" s="15">
        <v>901000</v>
      </c>
      <c r="I211" s="15"/>
      <c r="J211" s="15">
        <v>556000</v>
      </c>
      <c r="K211" s="15"/>
      <c r="L211" s="16">
        <v>61.839396019217574</v>
      </c>
      <c r="M211" s="17"/>
    </row>
    <row r="212" spans="2:13" ht="57" customHeight="1" x14ac:dyDescent="0.3">
      <c r="B212" s="9" t="s">
        <v>31</v>
      </c>
      <c r="C212" s="13" t="s">
        <v>367</v>
      </c>
      <c r="D212" s="13"/>
      <c r="E212" s="14" t="s">
        <v>368</v>
      </c>
      <c r="F212" s="14"/>
      <c r="G212" s="10">
        <v>1474000</v>
      </c>
      <c r="H212" s="15">
        <v>1474000</v>
      </c>
      <c r="I212" s="15"/>
      <c r="J212" s="15">
        <v>0</v>
      </c>
      <c r="K212" s="15"/>
      <c r="L212" s="16">
        <v>100</v>
      </c>
      <c r="M212" s="17"/>
    </row>
    <row r="213" spans="2:13" ht="68.25" customHeight="1" x14ac:dyDescent="0.3">
      <c r="B213" s="9" t="s">
        <v>31</v>
      </c>
      <c r="C213" s="13" t="s">
        <v>371</v>
      </c>
      <c r="D213" s="13"/>
      <c r="E213" s="14" t="s">
        <v>372</v>
      </c>
      <c r="F213" s="14"/>
      <c r="G213" s="10">
        <v>464000</v>
      </c>
      <c r="H213" s="15">
        <v>0</v>
      </c>
      <c r="I213" s="15"/>
      <c r="J213" s="15">
        <v>464000</v>
      </c>
      <c r="K213" s="15"/>
      <c r="L213" s="16">
        <v>0</v>
      </c>
      <c r="M213" s="17"/>
    </row>
    <row r="214" spans="2:13" ht="68.25" hidden="1" customHeight="1" x14ac:dyDescent="0.3">
      <c r="B214" s="9" t="s">
        <v>1</v>
      </c>
      <c r="C214" s="13" t="s">
        <v>375</v>
      </c>
      <c r="D214" s="13"/>
      <c r="E214" s="14" t="s">
        <v>376</v>
      </c>
      <c r="F214" s="14"/>
      <c r="G214" s="10">
        <v>17299000</v>
      </c>
      <c r="H214" s="15">
        <v>4648311.58</v>
      </c>
      <c r="I214" s="15"/>
      <c r="J214" s="15">
        <v>12650688.42</v>
      </c>
      <c r="K214" s="15"/>
      <c r="L214" s="16">
        <v>26.870406266258168</v>
      </c>
      <c r="M214" s="17"/>
    </row>
    <row r="215" spans="2:13" ht="113.25" customHeight="1" x14ac:dyDescent="0.3">
      <c r="B215" s="9" t="s">
        <v>22</v>
      </c>
      <c r="C215" s="13" t="s">
        <v>379</v>
      </c>
      <c r="D215" s="13"/>
      <c r="E215" s="14" t="s">
        <v>380</v>
      </c>
      <c r="F215" s="14"/>
      <c r="G215" s="10">
        <v>16454000</v>
      </c>
      <c r="H215" s="15">
        <v>4420161.58</v>
      </c>
      <c r="I215" s="15"/>
      <c r="J215" s="15">
        <v>12033838.42</v>
      </c>
      <c r="K215" s="15"/>
      <c r="L215" s="16">
        <v>26.863750942020175</v>
      </c>
      <c r="M215" s="17"/>
    </row>
    <row r="216" spans="2:13" ht="102" customHeight="1" x14ac:dyDescent="0.3">
      <c r="B216" s="9" t="s">
        <v>22</v>
      </c>
      <c r="C216" s="13" t="s">
        <v>383</v>
      </c>
      <c r="D216" s="13"/>
      <c r="E216" s="14" t="s">
        <v>384</v>
      </c>
      <c r="F216" s="14"/>
      <c r="G216" s="10">
        <v>845000</v>
      </c>
      <c r="H216" s="15">
        <v>228150</v>
      </c>
      <c r="I216" s="15"/>
      <c r="J216" s="15">
        <v>616850</v>
      </c>
      <c r="K216" s="15"/>
      <c r="L216" s="16">
        <v>27</v>
      </c>
      <c r="M216" s="17"/>
    </row>
    <row r="217" spans="2:13" ht="68.25" hidden="1" customHeight="1" x14ac:dyDescent="0.3">
      <c r="B217" s="9" t="s">
        <v>1</v>
      </c>
      <c r="C217" s="13" t="s">
        <v>387</v>
      </c>
      <c r="D217" s="13"/>
      <c r="E217" s="14" t="s">
        <v>388</v>
      </c>
      <c r="F217" s="14"/>
      <c r="G217" s="10">
        <v>38675000</v>
      </c>
      <c r="H217" s="15">
        <v>0</v>
      </c>
      <c r="I217" s="15"/>
      <c r="J217" s="15">
        <v>38675000</v>
      </c>
      <c r="K217" s="15"/>
      <c r="L217" s="16">
        <v>0</v>
      </c>
      <c r="M217" s="17"/>
    </row>
    <row r="218" spans="2:13" ht="57" customHeight="1" x14ac:dyDescent="0.3">
      <c r="B218" s="9" t="s">
        <v>37</v>
      </c>
      <c r="C218" s="13" t="s">
        <v>391</v>
      </c>
      <c r="D218" s="13"/>
      <c r="E218" s="14" t="s">
        <v>392</v>
      </c>
      <c r="F218" s="14"/>
      <c r="G218" s="10">
        <v>24172000</v>
      </c>
      <c r="H218" s="15">
        <v>0</v>
      </c>
      <c r="I218" s="15"/>
      <c r="J218" s="15">
        <v>24172000</v>
      </c>
      <c r="K218" s="15"/>
      <c r="L218" s="16">
        <v>0</v>
      </c>
      <c r="M218" s="17"/>
    </row>
    <row r="219" spans="2:13" ht="79.5" customHeight="1" x14ac:dyDescent="0.3">
      <c r="B219" s="9" t="s">
        <v>37</v>
      </c>
      <c r="C219" s="13" t="s">
        <v>395</v>
      </c>
      <c r="D219" s="13"/>
      <c r="E219" s="14" t="s">
        <v>396</v>
      </c>
      <c r="F219" s="14"/>
      <c r="G219" s="10">
        <v>14503000</v>
      </c>
      <c r="H219" s="15">
        <v>0</v>
      </c>
      <c r="I219" s="15"/>
      <c r="J219" s="15">
        <v>14503000</v>
      </c>
      <c r="K219" s="15"/>
      <c r="L219" s="16">
        <v>0</v>
      </c>
      <c r="M219" s="17"/>
    </row>
    <row r="220" spans="2:13" ht="45.75" hidden="1" customHeight="1" x14ac:dyDescent="0.3">
      <c r="B220" s="9" t="s">
        <v>1</v>
      </c>
      <c r="C220" s="13" t="s">
        <v>399</v>
      </c>
      <c r="D220" s="13"/>
      <c r="E220" s="14" t="s">
        <v>400</v>
      </c>
      <c r="F220" s="14"/>
      <c r="G220" s="10">
        <v>4294250</v>
      </c>
      <c r="H220" s="15">
        <v>583932.01</v>
      </c>
      <c r="I220" s="15"/>
      <c r="J220" s="15">
        <v>3710317.99</v>
      </c>
      <c r="K220" s="15"/>
      <c r="L220" s="16">
        <v>13.597997554869885</v>
      </c>
      <c r="M220" s="17"/>
    </row>
    <row r="221" spans="2:13" ht="45.75" customHeight="1" x14ac:dyDescent="0.3">
      <c r="B221" s="9" t="s">
        <v>15</v>
      </c>
      <c r="C221" s="13" t="s">
        <v>403</v>
      </c>
      <c r="D221" s="13"/>
      <c r="E221" s="14" t="s">
        <v>404</v>
      </c>
      <c r="F221" s="14"/>
      <c r="G221" s="10">
        <v>4294250</v>
      </c>
      <c r="H221" s="15">
        <v>583932.01</v>
      </c>
      <c r="I221" s="15"/>
      <c r="J221" s="15">
        <v>3710317.99</v>
      </c>
      <c r="K221" s="15"/>
      <c r="L221" s="16">
        <v>13.597997554869885</v>
      </c>
      <c r="M221" s="17"/>
    </row>
    <row r="222" spans="2:13" ht="57" hidden="1" customHeight="1" x14ac:dyDescent="0.3">
      <c r="B222" s="9" t="s">
        <v>1</v>
      </c>
      <c r="C222" s="13" t="s">
        <v>407</v>
      </c>
      <c r="D222" s="13"/>
      <c r="E222" s="14" t="s">
        <v>408</v>
      </c>
      <c r="F222" s="14"/>
      <c r="G222" s="10">
        <v>556</v>
      </c>
      <c r="H222" s="15">
        <v>0</v>
      </c>
      <c r="I222" s="15"/>
      <c r="J222" s="15">
        <v>556</v>
      </c>
      <c r="K222" s="15"/>
      <c r="L222" s="16">
        <v>0</v>
      </c>
      <c r="M222" s="17"/>
    </row>
    <row r="223" spans="2:13" ht="57" customHeight="1" x14ac:dyDescent="0.3">
      <c r="B223" s="9" t="s">
        <v>15</v>
      </c>
      <c r="C223" s="13" t="s">
        <v>411</v>
      </c>
      <c r="D223" s="13"/>
      <c r="E223" s="14" t="s">
        <v>412</v>
      </c>
      <c r="F223" s="14"/>
      <c r="G223" s="10">
        <v>556</v>
      </c>
      <c r="H223" s="15">
        <v>0</v>
      </c>
      <c r="I223" s="15"/>
      <c r="J223" s="15">
        <v>556</v>
      </c>
      <c r="K223" s="15"/>
      <c r="L223" s="16">
        <v>0</v>
      </c>
      <c r="M223" s="17"/>
    </row>
    <row r="224" spans="2:13" ht="68.25" hidden="1" customHeight="1" x14ac:dyDescent="0.3">
      <c r="B224" s="9" t="s">
        <v>1</v>
      </c>
      <c r="C224" s="13" t="s">
        <v>415</v>
      </c>
      <c r="D224" s="13"/>
      <c r="E224" s="14" t="s">
        <v>416</v>
      </c>
      <c r="F224" s="14"/>
      <c r="G224" s="10">
        <v>1675200</v>
      </c>
      <c r="H224" s="15">
        <v>418800</v>
      </c>
      <c r="I224" s="15"/>
      <c r="J224" s="15">
        <v>1256400</v>
      </c>
      <c r="K224" s="15"/>
      <c r="L224" s="16">
        <v>25</v>
      </c>
      <c r="M224" s="17"/>
    </row>
    <row r="225" spans="2:13" ht="68.25" customHeight="1" x14ac:dyDescent="0.3">
      <c r="B225" s="9" t="s">
        <v>22</v>
      </c>
      <c r="C225" s="13" t="s">
        <v>419</v>
      </c>
      <c r="D225" s="13"/>
      <c r="E225" s="14" t="s">
        <v>420</v>
      </c>
      <c r="F225" s="14"/>
      <c r="G225" s="10">
        <v>1675200</v>
      </c>
      <c r="H225" s="15">
        <v>418800</v>
      </c>
      <c r="I225" s="15"/>
      <c r="J225" s="15">
        <v>1256400</v>
      </c>
      <c r="K225" s="15"/>
      <c r="L225" s="16">
        <v>25</v>
      </c>
      <c r="M225" s="17"/>
    </row>
    <row r="226" spans="2:13" ht="113.25" hidden="1" customHeight="1" x14ac:dyDescent="0.3">
      <c r="B226" s="9" t="s">
        <v>1</v>
      </c>
      <c r="C226" s="13" t="s">
        <v>423</v>
      </c>
      <c r="D226" s="13"/>
      <c r="E226" s="14" t="s">
        <v>424</v>
      </c>
      <c r="F226" s="14"/>
      <c r="G226" s="10">
        <v>18827000</v>
      </c>
      <c r="H226" s="15">
        <v>4706750</v>
      </c>
      <c r="I226" s="15"/>
      <c r="J226" s="15">
        <v>14120250</v>
      </c>
      <c r="K226" s="15"/>
      <c r="L226" s="16">
        <v>25</v>
      </c>
      <c r="M226" s="17"/>
    </row>
    <row r="227" spans="2:13" ht="113.25" customHeight="1" x14ac:dyDescent="0.3">
      <c r="B227" s="9" t="s">
        <v>22</v>
      </c>
      <c r="C227" s="13" t="s">
        <v>427</v>
      </c>
      <c r="D227" s="13"/>
      <c r="E227" s="14" t="s">
        <v>428</v>
      </c>
      <c r="F227" s="14"/>
      <c r="G227" s="10">
        <v>18827000</v>
      </c>
      <c r="H227" s="15">
        <v>4706750</v>
      </c>
      <c r="I227" s="15"/>
      <c r="J227" s="15">
        <v>14120250</v>
      </c>
      <c r="K227" s="15"/>
      <c r="L227" s="16">
        <v>25</v>
      </c>
      <c r="M227" s="17"/>
    </row>
    <row r="228" spans="2:13" ht="15" customHeight="1" x14ac:dyDescent="0.3">
      <c r="B228" s="7" t="s">
        <v>1</v>
      </c>
      <c r="C228" s="23" t="s">
        <v>431</v>
      </c>
      <c r="D228" s="23"/>
      <c r="E228" s="24" t="s">
        <v>432</v>
      </c>
      <c r="F228" s="24"/>
      <c r="G228" s="8">
        <f>G229+G230+G231+G232+G233</f>
        <v>751837000</v>
      </c>
      <c r="H228" s="25">
        <f>H229+H230+H231+H232+H233</f>
        <v>184757534.40000001</v>
      </c>
      <c r="I228" s="25"/>
      <c r="J228" s="25">
        <v>567079465.60000002</v>
      </c>
      <c r="K228" s="25"/>
      <c r="L228" s="26">
        <v>24.574147641044537</v>
      </c>
      <c r="M228" s="27"/>
    </row>
    <row r="229" spans="2:13" ht="214.5" customHeight="1" x14ac:dyDescent="0.3">
      <c r="B229" s="9" t="s">
        <v>22</v>
      </c>
      <c r="C229" s="13" t="s">
        <v>435</v>
      </c>
      <c r="D229" s="13"/>
      <c r="E229" s="14" t="s">
        <v>436</v>
      </c>
      <c r="F229" s="14"/>
      <c r="G229" s="10">
        <v>464783000</v>
      </c>
      <c r="H229" s="15">
        <v>114927024.40000001</v>
      </c>
      <c r="I229" s="15"/>
      <c r="J229" s="15">
        <v>349855975.60000002</v>
      </c>
      <c r="K229" s="15"/>
      <c r="L229" s="16">
        <v>24.72702839819873</v>
      </c>
      <c r="M229" s="17"/>
    </row>
    <row r="230" spans="2:13" ht="214.5" customHeight="1" x14ac:dyDescent="0.3">
      <c r="B230" s="9" t="s">
        <v>22</v>
      </c>
      <c r="C230" s="13" t="s">
        <v>439</v>
      </c>
      <c r="D230" s="13"/>
      <c r="E230" s="14" t="s">
        <v>440</v>
      </c>
      <c r="F230" s="14"/>
      <c r="G230" s="10">
        <v>5020000</v>
      </c>
      <c r="H230" s="15">
        <v>1209510</v>
      </c>
      <c r="I230" s="15"/>
      <c r="J230" s="15">
        <v>3810490</v>
      </c>
      <c r="K230" s="15"/>
      <c r="L230" s="16">
        <v>24.093824701195217</v>
      </c>
      <c r="M230" s="17"/>
    </row>
    <row r="231" spans="2:13" ht="214.5" customHeight="1" x14ac:dyDescent="0.3">
      <c r="B231" s="9" t="s">
        <v>22</v>
      </c>
      <c r="C231" s="13" t="s">
        <v>444</v>
      </c>
      <c r="D231" s="13"/>
      <c r="E231" s="14" t="s">
        <v>445</v>
      </c>
      <c r="F231" s="14"/>
      <c r="G231" s="10">
        <v>278454000</v>
      </c>
      <c r="H231" s="15">
        <v>68471000</v>
      </c>
      <c r="I231" s="15"/>
      <c r="J231" s="15">
        <v>209983000</v>
      </c>
      <c r="K231" s="15"/>
      <c r="L231" s="16">
        <v>24.589698837150838</v>
      </c>
      <c r="M231" s="17"/>
    </row>
    <row r="232" spans="2:13" ht="57" customHeight="1" x14ac:dyDescent="0.3">
      <c r="B232" s="9" t="s">
        <v>22</v>
      </c>
      <c r="C232" s="13" t="s">
        <v>448</v>
      </c>
      <c r="D232" s="13"/>
      <c r="E232" s="14" t="s">
        <v>449</v>
      </c>
      <c r="F232" s="14"/>
      <c r="G232" s="10">
        <v>700000</v>
      </c>
      <c r="H232" s="15">
        <v>150000</v>
      </c>
      <c r="I232" s="15"/>
      <c r="J232" s="15">
        <v>550000</v>
      </c>
      <c r="K232" s="15"/>
      <c r="L232" s="16">
        <v>21.428571428571427</v>
      </c>
      <c r="M232" s="17"/>
    </row>
    <row r="233" spans="2:13" ht="102" customHeight="1" x14ac:dyDescent="0.3">
      <c r="B233" s="9" t="s">
        <v>22</v>
      </c>
      <c r="C233" s="13" t="s">
        <v>452</v>
      </c>
      <c r="D233" s="13"/>
      <c r="E233" s="14" t="s">
        <v>453</v>
      </c>
      <c r="F233" s="14"/>
      <c r="G233" s="10">
        <v>2880000</v>
      </c>
      <c r="H233" s="15">
        <v>0</v>
      </c>
      <c r="I233" s="15"/>
      <c r="J233" s="15">
        <v>2880000</v>
      </c>
      <c r="K233" s="15"/>
      <c r="L233" s="16">
        <v>0</v>
      </c>
      <c r="M233" s="17"/>
    </row>
    <row r="234" spans="2:13" ht="102" customHeight="1" x14ac:dyDescent="0.3">
      <c r="B234" s="7" t="s">
        <v>1</v>
      </c>
      <c r="C234" s="23" t="s">
        <v>456</v>
      </c>
      <c r="D234" s="23"/>
      <c r="E234" s="24" t="s">
        <v>457</v>
      </c>
      <c r="F234" s="24"/>
      <c r="G234" s="8">
        <v>0</v>
      </c>
      <c r="H234" s="38">
        <v>-201823.38</v>
      </c>
      <c r="I234" s="38"/>
      <c r="J234" s="25">
        <v>201823.38</v>
      </c>
      <c r="K234" s="25"/>
      <c r="L234" s="26">
        <v>0</v>
      </c>
      <c r="M234" s="27"/>
    </row>
    <row r="235" spans="2:13" ht="102" hidden="1" customHeight="1" x14ac:dyDescent="0.3">
      <c r="B235" s="7" t="s">
        <v>1</v>
      </c>
      <c r="C235" s="23" t="s">
        <v>2</v>
      </c>
      <c r="D235" s="23"/>
      <c r="E235" s="24" t="s">
        <v>3</v>
      </c>
      <c r="F235" s="24"/>
      <c r="G235" s="8">
        <v>0</v>
      </c>
      <c r="H235" s="38">
        <v>-201823.38</v>
      </c>
      <c r="I235" s="38"/>
      <c r="J235" s="25">
        <v>201823.38</v>
      </c>
      <c r="K235" s="25"/>
      <c r="L235" s="26">
        <v>0</v>
      </c>
      <c r="M235" s="27"/>
    </row>
    <row r="236" spans="2:13" ht="90.75" customHeight="1" x14ac:dyDescent="0.3">
      <c r="B236" s="9" t="s">
        <v>6</v>
      </c>
      <c r="C236" s="13" t="s">
        <v>2</v>
      </c>
      <c r="D236" s="13"/>
      <c r="E236" s="14" t="s">
        <v>3</v>
      </c>
      <c r="F236" s="14"/>
      <c r="G236" s="10">
        <v>0</v>
      </c>
      <c r="H236" s="39">
        <v>-201823.38</v>
      </c>
      <c r="I236" s="39"/>
      <c r="J236" s="15">
        <v>201823.38</v>
      </c>
      <c r="K236" s="15"/>
      <c r="L236" s="16">
        <v>0</v>
      </c>
      <c r="M236" s="17"/>
    </row>
    <row r="237" spans="2:13" ht="45.75" customHeight="1" x14ac:dyDescent="0.3">
      <c r="B237" s="7" t="s">
        <v>1</v>
      </c>
      <c r="C237" s="23" t="s">
        <v>9</v>
      </c>
      <c r="D237" s="23"/>
      <c r="E237" s="24" t="s">
        <v>10</v>
      </c>
      <c r="F237" s="24"/>
      <c r="G237" s="40">
        <v>-9190727.5099999998</v>
      </c>
      <c r="H237" s="38">
        <v>-9190727.5099999998</v>
      </c>
      <c r="I237" s="38"/>
      <c r="J237" s="25">
        <v>0</v>
      </c>
      <c r="K237" s="25"/>
      <c r="L237" s="26">
        <v>100</v>
      </c>
      <c r="M237" s="27"/>
    </row>
    <row r="238" spans="2:13" ht="45.75" customHeight="1" x14ac:dyDescent="0.3">
      <c r="B238" s="7" t="s">
        <v>1</v>
      </c>
      <c r="C238" s="23" t="s">
        <v>13</v>
      </c>
      <c r="D238" s="23"/>
      <c r="E238" s="24" t="s">
        <v>14</v>
      </c>
      <c r="F238" s="24"/>
      <c r="G238" s="40">
        <v>-9190727.5099999998</v>
      </c>
      <c r="H238" s="38">
        <v>-9190727.5099999998</v>
      </c>
      <c r="I238" s="38"/>
      <c r="J238" s="25">
        <v>0</v>
      </c>
      <c r="K238" s="25"/>
      <c r="L238" s="26">
        <v>100</v>
      </c>
      <c r="M238" s="27"/>
    </row>
    <row r="239" spans="2:13" ht="113.25" hidden="1" customHeight="1" x14ac:dyDescent="0.3">
      <c r="B239" s="9" t="s">
        <v>1</v>
      </c>
      <c r="C239" s="13" t="s">
        <v>18</v>
      </c>
      <c r="D239" s="13"/>
      <c r="E239" s="14" t="s">
        <v>19</v>
      </c>
      <c r="F239" s="14"/>
      <c r="G239" s="41">
        <v>-3812594.31</v>
      </c>
      <c r="H239" s="39">
        <v>-3812594.31</v>
      </c>
      <c r="I239" s="39"/>
      <c r="J239" s="15">
        <v>0</v>
      </c>
      <c r="K239" s="15"/>
      <c r="L239" s="16">
        <v>100</v>
      </c>
      <c r="M239" s="17"/>
    </row>
    <row r="240" spans="2:13" ht="113.25" customHeight="1" x14ac:dyDescent="0.3">
      <c r="B240" s="9" t="s">
        <v>22</v>
      </c>
      <c r="C240" s="13" t="s">
        <v>18</v>
      </c>
      <c r="D240" s="13"/>
      <c r="E240" s="14" t="s">
        <v>19</v>
      </c>
      <c r="F240" s="14"/>
      <c r="G240" s="41">
        <v>-3812594.31</v>
      </c>
      <c r="H240" s="39">
        <v>-3812594.31</v>
      </c>
      <c r="I240" s="39"/>
      <c r="J240" s="15">
        <v>0</v>
      </c>
      <c r="K240" s="15"/>
      <c r="L240" s="16">
        <v>100</v>
      </c>
      <c r="M240" s="17"/>
    </row>
    <row r="241" spans="2:13" ht="45.75" hidden="1" customHeight="1" x14ac:dyDescent="0.3">
      <c r="B241" s="9" t="s">
        <v>1</v>
      </c>
      <c r="C241" s="13" t="s">
        <v>25</v>
      </c>
      <c r="D241" s="13"/>
      <c r="E241" s="14" t="s">
        <v>26</v>
      </c>
      <c r="F241" s="14"/>
      <c r="G241" s="41">
        <v>-5378133.2000000002</v>
      </c>
      <c r="H241" s="39">
        <v>-5378133.2000000002</v>
      </c>
      <c r="I241" s="39"/>
      <c r="J241" s="15">
        <v>0</v>
      </c>
      <c r="K241" s="15"/>
      <c r="L241" s="16">
        <v>100</v>
      </c>
      <c r="M241" s="17"/>
    </row>
    <row r="242" spans="2:13" ht="45.75" customHeight="1" x14ac:dyDescent="0.3">
      <c r="B242" s="9" t="s">
        <v>22</v>
      </c>
      <c r="C242" s="13" t="s">
        <v>25</v>
      </c>
      <c r="D242" s="13"/>
      <c r="E242" s="14" t="s">
        <v>26</v>
      </c>
      <c r="F242" s="14"/>
      <c r="G242" s="41">
        <v>-5320883.2300000004</v>
      </c>
      <c r="H242" s="39">
        <v>-5320883.2300000004</v>
      </c>
      <c r="I242" s="39"/>
      <c r="J242" s="15">
        <v>0</v>
      </c>
      <c r="K242" s="15"/>
      <c r="L242" s="16">
        <v>100</v>
      </c>
      <c r="M242" s="17"/>
    </row>
    <row r="243" spans="2:13" ht="45.75" customHeight="1" x14ac:dyDescent="0.3">
      <c r="B243" s="9" t="s">
        <v>31</v>
      </c>
      <c r="C243" s="13" t="s">
        <v>25</v>
      </c>
      <c r="D243" s="13"/>
      <c r="E243" s="14" t="s">
        <v>26</v>
      </c>
      <c r="F243" s="14"/>
      <c r="G243" s="41">
        <v>-57249.97</v>
      </c>
      <c r="H243" s="39">
        <v>-57249.97</v>
      </c>
      <c r="I243" s="39"/>
      <c r="J243" s="15">
        <v>0</v>
      </c>
      <c r="K243" s="15"/>
      <c r="L243" s="16">
        <v>100</v>
      </c>
      <c r="M243" s="17"/>
    </row>
    <row r="244" spans="2:13" ht="15" customHeight="1" x14ac:dyDescent="0.3">
      <c r="B244" s="18" t="s">
        <v>34</v>
      </c>
      <c r="C244" s="19"/>
      <c r="D244" s="19"/>
      <c r="E244" s="19"/>
      <c r="F244" s="19"/>
      <c r="G244" s="11">
        <f>G9+G183</f>
        <v>4773989280.5599995</v>
      </c>
      <c r="H244" s="20">
        <f>H9+H183</f>
        <v>629033228.73000002</v>
      </c>
      <c r="I244" s="20"/>
      <c r="J244" s="20">
        <v>4144956100</v>
      </c>
      <c r="K244" s="20"/>
      <c r="L244" s="21">
        <v>13.176260040375981</v>
      </c>
      <c r="M244" s="22"/>
    </row>
    <row r="245" spans="2:13" ht="12.75" customHeight="1" x14ac:dyDescent="0.3">
      <c r="B245" s="1"/>
      <c r="C245" s="12"/>
      <c r="D245" s="12"/>
      <c r="E245" s="12"/>
      <c r="F245" s="12"/>
      <c r="G245" s="1"/>
      <c r="H245" s="12"/>
      <c r="I245" s="12"/>
      <c r="J245" s="12"/>
      <c r="K245" s="12"/>
      <c r="L245" s="12"/>
      <c r="M245" s="12"/>
    </row>
  </sheetData>
  <mergeCells count="1202">
    <mergeCell ref="C5:D5"/>
    <mergeCell ref="E5:F5"/>
    <mergeCell ref="H5:I5"/>
    <mergeCell ref="J5:K5"/>
    <mergeCell ref="L5:M5"/>
    <mergeCell ref="B6:B7"/>
    <mergeCell ref="C6:D7"/>
    <mergeCell ref="E6:F7"/>
    <mergeCell ref="H6:I7"/>
    <mergeCell ref="J6:K7"/>
    <mergeCell ref="L6:M7"/>
    <mergeCell ref="C8:D8"/>
    <mergeCell ref="E8:F8"/>
    <mergeCell ref="H8:I8"/>
    <mergeCell ref="J8:K8"/>
    <mergeCell ref="L8:M8"/>
    <mergeCell ref="A1:M4"/>
    <mergeCell ref="G6:G7"/>
    <mergeCell ref="C9:D9"/>
    <mergeCell ref="E9:F9"/>
    <mergeCell ref="H9:I9"/>
    <mergeCell ref="J9:K9"/>
    <mergeCell ref="L9:M9"/>
    <mergeCell ref="C10:D10"/>
    <mergeCell ref="E10:F10"/>
    <mergeCell ref="H10:I10"/>
    <mergeCell ref="J10:K10"/>
    <mergeCell ref="L10:M10"/>
    <mergeCell ref="C11:D11"/>
    <mergeCell ref="E11:F11"/>
    <mergeCell ref="H11:I11"/>
    <mergeCell ref="J11:K11"/>
    <mergeCell ref="L11:M11"/>
    <mergeCell ref="C12:D12"/>
    <mergeCell ref="E12:F12"/>
    <mergeCell ref="H12:I12"/>
    <mergeCell ref="J12:K12"/>
    <mergeCell ref="L12:M12"/>
    <mergeCell ref="C13:D13"/>
    <mergeCell ref="E13:F13"/>
    <mergeCell ref="H13:I13"/>
    <mergeCell ref="J13:K13"/>
    <mergeCell ref="L13:M13"/>
    <mergeCell ref="C14:D14"/>
    <mergeCell ref="E14:F14"/>
    <mergeCell ref="H14:I14"/>
    <mergeCell ref="J14:K14"/>
    <mergeCell ref="L14:M14"/>
    <mergeCell ref="C15:D15"/>
    <mergeCell ref="E15:F15"/>
    <mergeCell ref="H15:I15"/>
    <mergeCell ref="J15:K15"/>
    <mergeCell ref="L15:M15"/>
    <mergeCell ref="C16:D16"/>
    <mergeCell ref="E16:F16"/>
    <mergeCell ref="H16:I16"/>
    <mergeCell ref="J16:K16"/>
    <mergeCell ref="L16:M16"/>
    <mergeCell ref="C17:D17"/>
    <mergeCell ref="E17:F17"/>
    <mergeCell ref="H17:I17"/>
    <mergeCell ref="J17:K17"/>
    <mergeCell ref="L17:M17"/>
    <mergeCell ref="C18:D18"/>
    <mergeCell ref="E18:F18"/>
    <mergeCell ref="H18:I18"/>
    <mergeCell ref="J18:K18"/>
    <mergeCell ref="L18:M18"/>
    <mergeCell ref="C19:D19"/>
    <mergeCell ref="E19:F19"/>
    <mergeCell ref="H19:I19"/>
    <mergeCell ref="J19:K19"/>
    <mergeCell ref="L19:M19"/>
    <mergeCell ref="C20:D20"/>
    <mergeCell ref="E20:F20"/>
    <mergeCell ref="H20:I20"/>
    <mergeCell ref="J20:K20"/>
    <mergeCell ref="L20:M20"/>
    <mergeCell ref="C21:D21"/>
    <mergeCell ref="E21:F21"/>
    <mergeCell ref="H21:I21"/>
    <mergeCell ref="J21:K21"/>
    <mergeCell ref="L21:M21"/>
    <mergeCell ref="C22:D22"/>
    <mergeCell ref="E22:F22"/>
    <mergeCell ref="H22:I22"/>
    <mergeCell ref="J22:K22"/>
    <mergeCell ref="L22:M22"/>
    <mergeCell ref="C23:D23"/>
    <mergeCell ref="E23:F23"/>
    <mergeCell ref="H23:I23"/>
    <mergeCell ref="J23:K23"/>
    <mergeCell ref="L23:M23"/>
    <mergeCell ref="C24:D24"/>
    <mergeCell ref="E24:F24"/>
    <mergeCell ref="H24:I24"/>
    <mergeCell ref="J24:K24"/>
    <mergeCell ref="L24:M24"/>
    <mergeCell ref="C25:D25"/>
    <mergeCell ref="E25:F25"/>
    <mergeCell ref="H25:I25"/>
    <mergeCell ref="J25:K25"/>
    <mergeCell ref="L25:M25"/>
    <mergeCell ref="C26:D26"/>
    <mergeCell ref="E26:F26"/>
    <mergeCell ref="H26:I26"/>
    <mergeCell ref="J26:K26"/>
    <mergeCell ref="L26:M26"/>
    <mergeCell ref="C27:D27"/>
    <mergeCell ref="E27:F27"/>
    <mergeCell ref="H27:I27"/>
    <mergeCell ref="J27:K27"/>
    <mergeCell ref="L27:M27"/>
    <mergeCell ref="C28:D28"/>
    <mergeCell ref="E28:F28"/>
    <mergeCell ref="H28:I28"/>
    <mergeCell ref="J28:K28"/>
    <mergeCell ref="L28:M28"/>
    <mergeCell ref="C29:D29"/>
    <mergeCell ref="E29:F29"/>
    <mergeCell ref="H29:I29"/>
    <mergeCell ref="J29:K29"/>
    <mergeCell ref="L29:M29"/>
    <mergeCell ref="C30:D30"/>
    <mergeCell ref="E30:F30"/>
    <mergeCell ref="H30:I30"/>
    <mergeCell ref="J30:K30"/>
    <mergeCell ref="L30:M30"/>
    <mergeCell ref="C31:D31"/>
    <mergeCell ref="E31:F31"/>
    <mergeCell ref="H31:I31"/>
    <mergeCell ref="J31:K31"/>
    <mergeCell ref="L31:M31"/>
    <mergeCell ref="C32:D32"/>
    <mergeCell ref="E32:F32"/>
    <mergeCell ref="H32:I32"/>
    <mergeCell ref="J32:K32"/>
    <mergeCell ref="L32:M32"/>
    <mergeCell ref="C33:D33"/>
    <mergeCell ref="E33:F33"/>
    <mergeCell ref="H33:I33"/>
    <mergeCell ref="J33:K33"/>
    <mergeCell ref="L33:M33"/>
    <mergeCell ref="C34:D34"/>
    <mergeCell ref="E34:F34"/>
    <mergeCell ref="H34:I34"/>
    <mergeCell ref="J34:K34"/>
    <mergeCell ref="L34:M34"/>
    <mergeCell ref="C35:D35"/>
    <mergeCell ref="E35:F35"/>
    <mergeCell ref="H35:I35"/>
    <mergeCell ref="J35:K35"/>
    <mergeCell ref="L35:M35"/>
    <mergeCell ref="C36:D36"/>
    <mergeCell ref="E36:F36"/>
    <mergeCell ref="H36:I36"/>
    <mergeCell ref="J36:K36"/>
    <mergeCell ref="L36:M36"/>
    <mergeCell ref="C37:D37"/>
    <mergeCell ref="E37:F37"/>
    <mergeCell ref="H37:I37"/>
    <mergeCell ref="J37:K37"/>
    <mergeCell ref="L37:M37"/>
    <mergeCell ref="C38:D38"/>
    <mergeCell ref="E38:F38"/>
    <mergeCell ref="H38:I38"/>
    <mergeCell ref="J38:K38"/>
    <mergeCell ref="L38:M38"/>
    <mergeCell ref="C39:D39"/>
    <mergeCell ref="E39:F39"/>
    <mergeCell ref="H39:I39"/>
    <mergeCell ref="J39:K39"/>
    <mergeCell ref="L39:M39"/>
    <mergeCell ref="C40:D40"/>
    <mergeCell ref="E40:F40"/>
    <mergeCell ref="H40:I40"/>
    <mergeCell ref="J40:K40"/>
    <mergeCell ref="L40:M40"/>
    <mergeCell ref="C41:D41"/>
    <mergeCell ref="E41:F41"/>
    <mergeCell ref="H41:I41"/>
    <mergeCell ref="J41:K41"/>
    <mergeCell ref="L41:M41"/>
    <mergeCell ref="C42:D42"/>
    <mergeCell ref="E42:F42"/>
    <mergeCell ref="H42:I42"/>
    <mergeCell ref="J42:K42"/>
    <mergeCell ref="L42:M42"/>
    <mergeCell ref="C43:D43"/>
    <mergeCell ref="E43:F43"/>
    <mergeCell ref="H43:I43"/>
    <mergeCell ref="J43:K43"/>
    <mergeCell ref="L43:M43"/>
    <mergeCell ref="C44:D44"/>
    <mergeCell ref="E44:F44"/>
    <mergeCell ref="H44:I44"/>
    <mergeCell ref="J44:K44"/>
    <mergeCell ref="L44:M44"/>
    <mergeCell ref="C45:D45"/>
    <mergeCell ref="E45:F45"/>
    <mergeCell ref="H45:I45"/>
    <mergeCell ref="J45:K45"/>
    <mergeCell ref="L45:M45"/>
    <mergeCell ref="C46:D46"/>
    <mergeCell ref="E46:F46"/>
    <mergeCell ref="H46:I46"/>
    <mergeCell ref="J46:K46"/>
    <mergeCell ref="L46:M46"/>
    <mergeCell ref="C47:D47"/>
    <mergeCell ref="E47:F47"/>
    <mergeCell ref="H47:I47"/>
    <mergeCell ref="J47:K47"/>
    <mergeCell ref="L47:M47"/>
    <mergeCell ref="C48:D48"/>
    <mergeCell ref="E48:F48"/>
    <mergeCell ref="H48:I48"/>
    <mergeCell ref="J48:K48"/>
    <mergeCell ref="L48:M48"/>
    <mergeCell ref="C49:D49"/>
    <mergeCell ref="E49:F49"/>
    <mergeCell ref="H49:I49"/>
    <mergeCell ref="J49:K49"/>
    <mergeCell ref="L49:M49"/>
    <mergeCell ref="C50:D50"/>
    <mergeCell ref="E50:F50"/>
    <mergeCell ref="H50:I50"/>
    <mergeCell ref="J50:K50"/>
    <mergeCell ref="L50:M50"/>
    <mergeCell ref="C51:D51"/>
    <mergeCell ref="E51:F51"/>
    <mergeCell ref="H51:I51"/>
    <mergeCell ref="J51:K51"/>
    <mergeCell ref="L51:M51"/>
    <mergeCell ref="C52:D52"/>
    <mergeCell ref="E52:F52"/>
    <mergeCell ref="H52:I52"/>
    <mergeCell ref="J52:K52"/>
    <mergeCell ref="L52:M52"/>
    <mergeCell ref="C53:D53"/>
    <mergeCell ref="E53:F53"/>
    <mergeCell ref="H53:I53"/>
    <mergeCell ref="J53:K53"/>
    <mergeCell ref="L53:M53"/>
    <mergeCell ref="C54:D54"/>
    <mergeCell ref="E54:F54"/>
    <mergeCell ref="H54:I54"/>
    <mergeCell ref="J54:K54"/>
    <mergeCell ref="L54:M54"/>
    <mergeCell ref="C55:D55"/>
    <mergeCell ref="E55:F55"/>
    <mergeCell ref="H55:I55"/>
    <mergeCell ref="J55:K55"/>
    <mergeCell ref="L55:M55"/>
    <mergeCell ref="C56:D56"/>
    <mergeCell ref="E56:F56"/>
    <mergeCell ref="H56:I56"/>
    <mergeCell ref="J56:K56"/>
    <mergeCell ref="L56:M56"/>
    <mergeCell ref="C57:D57"/>
    <mergeCell ref="E57:F57"/>
    <mergeCell ref="H57:I57"/>
    <mergeCell ref="J57:K57"/>
    <mergeCell ref="L57:M57"/>
    <mergeCell ref="C58:D58"/>
    <mergeCell ref="E58:F58"/>
    <mergeCell ref="H58:I58"/>
    <mergeCell ref="J58:K58"/>
    <mergeCell ref="L58:M58"/>
    <mergeCell ref="C59:D59"/>
    <mergeCell ref="E59:F59"/>
    <mergeCell ref="H59:I59"/>
    <mergeCell ref="J59:K59"/>
    <mergeCell ref="L59:M59"/>
    <mergeCell ref="C60:D60"/>
    <mergeCell ref="E60:F60"/>
    <mergeCell ref="H60:I60"/>
    <mergeCell ref="J60:K60"/>
    <mergeCell ref="L60:M60"/>
    <mergeCell ref="C61:D61"/>
    <mergeCell ref="E61:F61"/>
    <mergeCell ref="H61:I61"/>
    <mergeCell ref="J61:K61"/>
    <mergeCell ref="L61:M61"/>
    <mergeCell ref="C62:D62"/>
    <mergeCell ref="E62:F62"/>
    <mergeCell ref="H62:I62"/>
    <mergeCell ref="J62:K62"/>
    <mergeCell ref="L62:M62"/>
    <mergeCell ref="C63:D63"/>
    <mergeCell ref="E63:F63"/>
    <mergeCell ref="H63:I63"/>
    <mergeCell ref="J63:K63"/>
    <mergeCell ref="L63:M63"/>
    <mergeCell ref="C64:D64"/>
    <mergeCell ref="E64:F64"/>
    <mergeCell ref="H64:I64"/>
    <mergeCell ref="J64:K64"/>
    <mergeCell ref="L64:M64"/>
    <mergeCell ref="C65:D65"/>
    <mergeCell ref="E65:F65"/>
    <mergeCell ref="H65:I65"/>
    <mergeCell ref="J65:K65"/>
    <mergeCell ref="L65:M65"/>
    <mergeCell ref="C66:D66"/>
    <mergeCell ref="E66:F66"/>
    <mergeCell ref="H66:I66"/>
    <mergeCell ref="J66:K66"/>
    <mergeCell ref="L66:M66"/>
    <mergeCell ref="C67:D67"/>
    <mergeCell ref="E67:F67"/>
    <mergeCell ref="H67:I67"/>
    <mergeCell ref="J67:K67"/>
    <mergeCell ref="L67:M67"/>
    <mergeCell ref="C68:D68"/>
    <mergeCell ref="E68:F68"/>
    <mergeCell ref="H68:I68"/>
    <mergeCell ref="J68:K68"/>
    <mergeCell ref="L68:M68"/>
    <mergeCell ref="C69:D69"/>
    <mergeCell ref="E69:F69"/>
    <mergeCell ref="H69:I69"/>
    <mergeCell ref="J69:K69"/>
    <mergeCell ref="L69:M69"/>
    <mergeCell ref="C70:D70"/>
    <mergeCell ref="E70:F70"/>
    <mergeCell ref="H70:I70"/>
    <mergeCell ref="J70:K70"/>
    <mergeCell ref="L70:M70"/>
    <mergeCell ref="C71:D71"/>
    <mergeCell ref="E71:F71"/>
    <mergeCell ref="H71:I71"/>
    <mergeCell ref="J71:K71"/>
    <mergeCell ref="L71:M71"/>
    <mergeCell ref="C72:D72"/>
    <mergeCell ref="E72:F72"/>
    <mergeCell ref="H72:I72"/>
    <mergeCell ref="J72:K72"/>
    <mergeCell ref="L72:M72"/>
    <mergeCell ref="C73:D73"/>
    <mergeCell ref="E73:F73"/>
    <mergeCell ref="H73:I73"/>
    <mergeCell ref="J73:K73"/>
    <mergeCell ref="L73:M73"/>
    <mergeCell ref="C74:D74"/>
    <mergeCell ref="E74:F74"/>
    <mergeCell ref="H74:I74"/>
    <mergeCell ref="J74:K74"/>
    <mergeCell ref="L74:M74"/>
    <mergeCell ref="C75:D75"/>
    <mergeCell ref="E75:F75"/>
    <mergeCell ref="H75:I75"/>
    <mergeCell ref="J75:K75"/>
    <mergeCell ref="L75:M75"/>
    <mergeCell ref="C76:D76"/>
    <mergeCell ref="E76:F76"/>
    <mergeCell ref="H76:I76"/>
    <mergeCell ref="J76:K76"/>
    <mergeCell ref="L76:M76"/>
    <mergeCell ref="C77:D77"/>
    <mergeCell ref="E77:F77"/>
    <mergeCell ref="H77:I77"/>
    <mergeCell ref="J77:K77"/>
    <mergeCell ref="L77:M77"/>
    <mergeCell ref="C78:D78"/>
    <mergeCell ref="E78:F78"/>
    <mergeCell ref="H78:I78"/>
    <mergeCell ref="J78:K78"/>
    <mergeCell ref="L78:M78"/>
    <mergeCell ref="C79:D79"/>
    <mergeCell ref="E79:F79"/>
    <mergeCell ref="H79:I79"/>
    <mergeCell ref="J79:K79"/>
    <mergeCell ref="L79:M79"/>
    <mergeCell ref="C80:D80"/>
    <mergeCell ref="E80:F80"/>
    <mergeCell ref="H80:I80"/>
    <mergeCell ref="J80:K80"/>
    <mergeCell ref="L80:M80"/>
    <mergeCell ref="C81:D81"/>
    <mergeCell ref="E81:F81"/>
    <mergeCell ref="H81:I81"/>
    <mergeCell ref="J81:K81"/>
    <mergeCell ref="L81:M81"/>
    <mergeCell ref="C82:D82"/>
    <mergeCell ref="E82:F82"/>
    <mergeCell ref="H82:I82"/>
    <mergeCell ref="J82:K82"/>
    <mergeCell ref="L82:M82"/>
    <mergeCell ref="C83:D83"/>
    <mergeCell ref="E83:F83"/>
    <mergeCell ref="H83:I83"/>
    <mergeCell ref="J83:K83"/>
    <mergeCell ref="L83:M83"/>
    <mergeCell ref="C84:D84"/>
    <mergeCell ref="E84:F84"/>
    <mergeCell ref="H84:I84"/>
    <mergeCell ref="J84:K84"/>
    <mergeCell ref="L84:M84"/>
    <mergeCell ref="C85:D85"/>
    <mergeCell ref="E85:F85"/>
    <mergeCell ref="H85:I85"/>
    <mergeCell ref="J85:K85"/>
    <mergeCell ref="L85:M85"/>
    <mergeCell ref="C86:D86"/>
    <mergeCell ref="E86:F86"/>
    <mergeCell ref="H86:I86"/>
    <mergeCell ref="J86:K86"/>
    <mergeCell ref="L86:M86"/>
    <mergeCell ref="C87:D87"/>
    <mergeCell ref="E87:F87"/>
    <mergeCell ref="H87:I87"/>
    <mergeCell ref="J87:K87"/>
    <mergeCell ref="L87:M87"/>
    <mergeCell ref="C88:D88"/>
    <mergeCell ref="E88:F88"/>
    <mergeCell ref="H88:I88"/>
    <mergeCell ref="J88:K88"/>
    <mergeCell ref="L88:M88"/>
    <mergeCell ref="C89:D89"/>
    <mergeCell ref="E89:F89"/>
    <mergeCell ref="H89:I89"/>
    <mergeCell ref="J89:K89"/>
    <mergeCell ref="L89:M89"/>
    <mergeCell ref="C90:D90"/>
    <mergeCell ref="E90:F90"/>
    <mergeCell ref="H90:I90"/>
    <mergeCell ref="J90:K90"/>
    <mergeCell ref="L90:M90"/>
    <mergeCell ref="C91:D91"/>
    <mergeCell ref="E91:F91"/>
    <mergeCell ref="H91:I91"/>
    <mergeCell ref="J91:K91"/>
    <mergeCell ref="L91:M91"/>
    <mergeCell ref="C92:D92"/>
    <mergeCell ref="E92:F92"/>
    <mergeCell ref="H92:I92"/>
    <mergeCell ref="J92:K92"/>
    <mergeCell ref="L92:M92"/>
    <mergeCell ref="C93:D93"/>
    <mergeCell ref="E93:F93"/>
    <mergeCell ref="H93:I93"/>
    <mergeCell ref="J93:K93"/>
    <mergeCell ref="L93:M93"/>
    <mergeCell ref="C94:D94"/>
    <mergeCell ref="E94:F94"/>
    <mergeCell ref="H94:I94"/>
    <mergeCell ref="J94:K94"/>
    <mergeCell ref="L94:M94"/>
    <mergeCell ref="C95:D95"/>
    <mergeCell ref="E95:F95"/>
    <mergeCell ref="H95:I95"/>
    <mergeCell ref="J95:K95"/>
    <mergeCell ref="L95:M95"/>
    <mergeCell ref="C96:D96"/>
    <mergeCell ref="E96:F96"/>
    <mergeCell ref="H96:I96"/>
    <mergeCell ref="J96:K96"/>
    <mergeCell ref="L96:M96"/>
    <mergeCell ref="C97:D97"/>
    <mergeCell ref="E97:F97"/>
    <mergeCell ref="H97:I97"/>
    <mergeCell ref="J97:K97"/>
    <mergeCell ref="L97:M97"/>
    <mergeCell ref="C98:D98"/>
    <mergeCell ref="E98:F98"/>
    <mergeCell ref="H98:I98"/>
    <mergeCell ref="J98:K98"/>
    <mergeCell ref="L98:M98"/>
    <mergeCell ref="C99:D99"/>
    <mergeCell ref="E99:F99"/>
    <mergeCell ref="H99:I99"/>
    <mergeCell ref="J99:K99"/>
    <mergeCell ref="L99:M99"/>
    <mergeCell ref="C100:D100"/>
    <mergeCell ref="E100:F100"/>
    <mergeCell ref="H100:I100"/>
    <mergeCell ref="J100:K100"/>
    <mergeCell ref="L100:M100"/>
    <mergeCell ref="C101:D101"/>
    <mergeCell ref="E101:F101"/>
    <mergeCell ref="H101:I101"/>
    <mergeCell ref="J101:K101"/>
    <mergeCell ref="L101:M101"/>
    <mergeCell ref="C102:D102"/>
    <mergeCell ref="E102:F102"/>
    <mergeCell ref="H102:I102"/>
    <mergeCell ref="J102:K102"/>
    <mergeCell ref="L102:M102"/>
    <mergeCell ref="C103:D103"/>
    <mergeCell ref="E103:F103"/>
    <mergeCell ref="H103:I103"/>
    <mergeCell ref="J103:K103"/>
    <mergeCell ref="L103:M103"/>
    <mergeCell ref="C104:D104"/>
    <mergeCell ref="E104:F104"/>
    <mergeCell ref="H104:I104"/>
    <mergeCell ref="J104:K104"/>
    <mergeCell ref="L104:M104"/>
    <mergeCell ref="C105:D105"/>
    <mergeCell ref="E105:F105"/>
    <mergeCell ref="H105:I105"/>
    <mergeCell ref="J105:K105"/>
    <mergeCell ref="L105:M105"/>
    <mergeCell ref="C106:D106"/>
    <mergeCell ref="E106:F106"/>
    <mergeCell ref="H106:I106"/>
    <mergeCell ref="J106:K106"/>
    <mergeCell ref="L106:M106"/>
    <mergeCell ref="C107:D107"/>
    <mergeCell ref="E107:F107"/>
    <mergeCell ref="H107:I107"/>
    <mergeCell ref="J107:K107"/>
    <mergeCell ref="L107:M107"/>
    <mergeCell ref="C108:D108"/>
    <mergeCell ref="E108:F108"/>
    <mergeCell ref="H108:I108"/>
    <mergeCell ref="J108:K108"/>
    <mergeCell ref="L108:M108"/>
    <mergeCell ref="C109:D109"/>
    <mergeCell ref="E109:F109"/>
    <mergeCell ref="H109:I109"/>
    <mergeCell ref="J109:K109"/>
    <mergeCell ref="L109:M109"/>
    <mergeCell ref="C110:D110"/>
    <mergeCell ref="E110:F110"/>
    <mergeCell ref="H110:I110"/>
    <mergeCell ref="J110:K110"/>
    <mergeCell ref="L110:M110"/>
    <mergeCell ref="C111:D111"/>
    <mergeCell ref="E111:F111"/>
    <mergeCell ref="H111:I111"/>
    <mergeCell ref="J111:K111"/>
    <mergeCell ref="L111:M111"/>
    <mergeCell ref="C112:D112"/>
    <mergeCell ref="E112:F112"/>
    <mergeCell ref="H112:I112"/>
    <mergeCell ref="J112:K112"/>
    <mergeCell ref="L112:M112"/>
    <mergeCell ref="C113:D113"/>
    <mergeCell ref="E113:F113"/>
    <mergeCell ref="H113:I113"/>
    <mergeCell ref="J113:K113"/>
    <mergeCell ref="L113:M113"/>
    <mergeCell ref="C114:D114"/>
    <mergeCell ref="E114:F114"/>
    <mergeCell ref="H114:I114"/>
    <mergeCell ref="J114:K114"/>
    <mergeCell ref="L114:M114"/>
    <mergeCell ref="C115:D115"/>
    <mergeCell ref="E115:F115"/>
    <mergeCell ref="H115:I115"/>
    <mergeCell ref="J115:K115"/>
    <mergeCell ref="L115:M115"/>
    <mergeCell ref="C116:D116"/>
    <mergeCell ref="E116:F116"/>
    <mergeCell ref="H116:I116"/>
    <mergeCell ref="J116:K116"/>
    <mergeCell ref="L116:M116"/>
    <mergeCell ref="C117:D117"/>
    <mergeCell ref="E117:F117"/>
    <mergeCell ref="H117:I117"/>
    <mergeCell ref="J117:K117"/>
    <mergeCell ref="L117:M117"/>
    <mergeCell ref="C118:D118"/>
    <mergeCell ref="E118:F118"/>
    <mergeCell ref="H118:I118"/>
    <mergeCell ref="J118:K118"/>
    <mergeCell ref="L118:M118"/>
    <mergeCell ref="C119:D119"/>
    <mergeCell ref="E119:F119"/>
    <mergeCell ref="H119:I119"/>
    <mergeCell ref="J119:K119"/>
    <mergeCell ref="L119:M119"/>
    <mergeCell ref="C120:D120"/>
    <mergeCell ref="E120:F120"/>
    <mergeCell ref="H120:I120"/>
    <mergeCell ref="J120:K120"/>
    <mergeCell ref="L120:M120"/>
    <mergeCell ref="C121:D121"/>
    <mergeCell ref="E121:F121"/>
    <mergeCell ref="H121:I121"/>
    <mergeCell ref="J121:K121"/>
    <mergeCell ref="L121:M121"/>
    <mergeCell ref="C122:D122"/>
    <mergeCell ref="E122:F122"/>
    <mergeCell ref="H122:I122"/>
    <mergeCell ref="J122:K122"/>
    <mergeCell ref="L122:M122"/>
    <mergeCell ref="C123:D123"/>
    <mergeCell ref="E123:F123"/>
    <mergeCell ref="H123:I123"/>
    <mergeCell ref="J123:K123"/>
    <mergeCell ref="L123:M123"/>
    <mergeCell ref="C124:D124"/>
    <mergeCell ref="E124:F124"/>
    <mergeCell ref="H124:I124"/>
    <mergeCell ref="J124:K124"/>
    <mergeCell ref="L124:M124"/>
    <mergeCell ref="C125:D125"/>
    <mergeCell ref="E125:F125"/>
    <mergeCell ref="H125:I125"/>
    <mergeCell ref="J125:K125"/>
    <mergeCell ref="L125:M125"/>
    <mergeCell ref="C126:D126"/>
    <mergeCell ref="E126:F126"/>
    <mergeCell ref="H126:I126"/>
    <mergeCell ref="J126:K126"/>
    <mergeCell ref="L126:M126"/>
    <mergeCell ref="C127:D127"/>
    <mergeCell ref="E127:F127"/>
    <mergeCell ref="H127:I127"/>
    <mergeCell ref="J127:K127"/>
    <mergeCell ref="L127:M127"/>
    <mergeCell ref="C128:D128"/>
    <mergeCell ref="E128:F128"/>
    <mergeCell ref="H128:I128"/>
    <mergeCell ref="J128:K128"/>
    <mergeCell ref="L128:M128"/>
    <mergeCell ref="C129:D129"/>
    <mergeCell ref="E129:F129"/>
    <mergeCell ref="H129:I129"/>
    <mergeCell ref="J129:K129"/>
    <mergeCell ref="L129:M129"/>
    <mergeCell ref="C130:D130"/>
    <mergeCell ref="E130:F130"/>
    <mergeCell ref="H130:I130"/>
    <mergeCell ref="J130:K130"/>
    <mergeCell ref="L130:M130"/>
    <mergeCell ref="C131:D131"/>
    <mergeCell ref="E131:F131"/>
    <mergeCell ref="H131:I131"/>
    <mergeCell ref="J131:K131"/>
    <mergeCell ref="L131:M131"/>
    <mergeCell ref="C132:D132"/>
    <mergeCell ref="E132:F132"/>
    <mergeCell ref="H132:I132"/>
    <mergeCell ref="J132:K132"/>
    <mergeCell ref="L132:M132"/>
    <mergeCell ref="C133:D133"/>
    <mergeCell ref="E133:F133"/>
    <mergeCell ref="H133:I133"/>
    <mergeCell ref="J133:K133"/>
    <mergeCell ref="L133:M133"/>
    <mergeCell ref="C134:D134"/>
    <mergeCell ref="E134:F134"/>
    <mergeCell ref="H134:I134"/>
    <mergeCell ref="J134:K134"/>
    <mergeCell ref="L134:M134"/>
    <mergeCell ref="C135:D135"/>
    <mergeCell ref="E135:F135"/>
    <mergeCell ref="H135:I135"/>
    <mergeCell ref="J135:K135"/>
    <mergeCell ref="L135:M135"/>
    <mergeCell ref="C136:D136"/>
    <mergeCell ref="E136:F136"/>
    <mergeCell ref="H136:I136"/>
    <mergeCell ref="J136:K136"/>
    <mergeCell ref="L136:M136"/>
    <mergeCell ref="C137:D137"/>
    <mergeCell ref="E137:F137"/>
    <mergeCell ref="H137:I137"/>
    <mergeCell ref="J137:K137"/>
    <mergeCell ref="L137:M137"/>
    <mergeCell ref="C138:D138"/>
    <mergeCell ref="E138:F138"/>
    <mergeCell ref="H138:I138"/>
    <mergeCell ref="J138:K138"/>
    <mergeCell ref="L138:M138"/>
    <mergeCell ref="C139:D139"/>
    <mergeCell ref="E139:F139"/>
    <mergeCell ref="H139:I139"/>
    <mergeCell ref="J139:K139"/>
    <mergeCell ref="L139:M139"/>
    <mergeCell ref="C140:D140"/>
    <mergeCell ref="E140:F140"/>
    <mergeCell ref="H140:I140"/>
    <mergeCell ref="J140:K140"/>
    <mergeCell ref="L140:M140"/>
    <mergeCell ref="C141:D141"/>
    <mergeCell ref="E141:F141"/>
    <mergeCell ref="H141:I141"/>
    <mergeCell ref="J141:K141"/>
    <mergeCell ref="L141:M141"/>
    <mergeCell ref="C142:D142"/>
    <mergeCell ref="E142:F142"/>
    <mergeCell ref="H142:I142"/>
    <mergeCell ref="J142:K142"/>
    <mergeCell ref="L142:M142"/>
    <mergeCell ref="C143:D143"/>
    <mergeCell ref="E143:F143"/>
    <mergeCell ref="H143:I143"/>
    <mergeCell ref="J143:K143"/>
    <mergeCell ref="L143:M143"/>
    <mergeCell ref="C144:D144"/>
    <mergeCell ref="E144:F144"/>
    <mergeCell ref="H144:I144"/>
    <mergeCell ref="J144:K144"/>
    <mergeCell ref="L144:M144"/>
    <mergeCell ref="C145:D145"/>
    <mergeCell ref="E145:F145"/>
    <mergeCell ref="H145:I145"/>
    <mergeCell ref="J145:K145"/>
    <mergeCell ref="L145:M145"/>
    <mergeCell ref="C146:D146"/>
    <mergeCell ref="E146:F146"/>
    <mergeCell ref="H146:I146"/>
    <mergeCell ref="J146:K146"/>
    <mergeCell ref="L146:M146"/>
    <mergeCell ref="C147:D147"/>
    <mergeCell ref="E147:F147"/>
    <mergeCell ref="H147:I147"/>
    <mergeCell ref="J147:K147"/>
    <mergeCell ref="L147:M147"/>
    <mergeCell ref="C148:D148"/>
    <mergeCell ref="E148:F148"/>
    <mergeCell ref="H148:I148"/>
    <mergeCell ref="J148:K148"/>
    <mergeCell ref="L148:M148"/>
    <mergeCell ref="C149:D149"/>
    <mergeCell ref="E149:F149"/>
    <mergeCell ref="H149:I149"/>
    <mergeCell ref="J149:K149"/>
    <mergeCell ref="L149:M149"/>
    <mergeCell ref="C150:D150"/>
    <mergeCell ref="E150:F150"/>
    <mergeCell ref="H150:I150"/>
    <mergeCell ref="J150:K150"/>
    <mergeCell ref="L150:M150"/>
    <mergeCell ref="C151:D151"/>
    <mergeCell ref="E151:F151"/>
    <mergeCell ref="H151:I151"/>
    <mergeCell ref="J151:K151"/>
    <mergeCell ref="L151:M151"/>
    <mergeCell ref="C152:D152"/>
    <mergeCell ref="E152:F152"/>
    <mergeCell ref="H152:I152"/>
    <mergeCell ref="J152:K152"/>
    <mergeCell ref="L152:M152"/>
    <mergeCell ref="C153:D153"/>
    <mergeCell ref="E153:F153"/>
    <mergeCell ref="H153:I153"/>
    <mergeCell ref="J153:K153"/>
    <mergeCell ref="L153:M153"/>
    <mergeCell ref="C154:D154"/>
    <mergeCell ref="E154:F154"/>
    <mergeCell ref="H154:I154"/>
    <mergeCell ref="J154:K154"/>
    <mergeCell ref="L154:M154"/>
    <mergeCell ref="C155:D155"/>
    <mergeCell ref="E155:F155"/>
    <mergeCell ref="H155:I155"/>
    <mergeCell ref="J155:K155"/>
    <mergeCell ref="L155:M155"/>
    <mergeCell ref="C156:D156"/>
    <mergeCell ref="E156:F156"/>
    <mergeCell ref="H156:I156"/>
    <mergeCell ref="J156:K156"/>
    <mergeCell ref="L156:M156"/>
    <mergeCell ref="C157:D157"/>
    <mergeCell ref="E157:F157"/>
    <mergeCell ref="H157:I157"/>
    <mergeCell ref="J157:K157"/>
    <mergeCell ref="L157:M157"/>
    <mergeCell ref="C158:D158"/>
    <mergeCell ref="E158:F158"/>
    <mergeCell ref="H158:I158"/>
    <mergeCell ref="J158:K158"/>
    <mergeCell ref="L158:M158"/>
    <mergeCell ref="C159:D159"/>
    <mergeCell ref="E159:F159"/>
    <mergeCell ref="H159:I159"/>
    <mergeCell ref="J159:K159"/>
    <mergeCell ref="L159:M159"/>
    <mergeCell ref="C160:D160"/>
    <mergeCell ref="E160:F160"/>
    <mergeCell ref="H160:I160"/>
    <mergeCell ref="J160:K160"/>
    <mergeCell ref="L160:M160"/>
    <mergeCell ref="C161:D161"/>
    <mergeCell ref="E161:F161"/>
    <mergeCell ref="H161:I161"/>
    <mergeCell ref="J161:K161"/>
    <mergeCell ref="L161:M161"/>
    <mergeCell ref="C162:D162"/>
    <mergeCell ref="E162:F162"/>
    <mergeCell ref="H162:I162"/>
    <mergeCell ref="J162:K162"/>
    <mergeCell ref="L162:M162"/>
    <mergeCell ref="C163:D163"/>
    <mergeCell ref="E163:F163"/>
    <mergeCell ref="H163:I163"/>
    <mergeCell ref="J163:K163"/>
    <mergeCell ref="L163:M163"/>
    <mergeCell ref="C164:D164"/>
    <mergeCell ref="E164:F164"/>
    <mergeCell ref="H164:I164"/>
    <mergeCell ref="J164:K164"/>
    <mergeCell ref="L164:M164"/>
    <mergeCell ref="C165:D165"/>
    <mergeCell ref="E165:F165"/>
    <mergeCell ref="H165:I165"/>
    <mergeCell ref="J165:K165"/>
    <mergeCell ref="L165:M165"/>
    <mergeCell ref="C166:D166"/>
    <mergeCell ref="E166:F166"/>
    <mergeCell ref="H166:I166"/>
    <mergeCell ref="J166:K166"/>
    <mergeCell ref="L166:M166"/>
    <mergeCell ref="C167:D167"/>
    <mergeCell ref="E167:F167"/>
    <mergeCell ref="H167:I167"/>
    <mergeCell ref="J167:K167"/>
    <mergeCell ref="L167:M167"/>
    <mergeCell ref="C168:D168"/>
    <mergeCell ref="E168:F168"/>
    <mergeCell ref="H168:I168"/>
    <mergeCell ref="J168:K168"/>
    <mergeCell ref="L168:M168"/>
    <mergeCell ref="C169:D169"/>
    <mergeCell ref="E169:F169"/>
    <mergeCell ref="H169:I169"/>
    <mergeCell ref="J169:K169"/>
    <mergeCell ref="L169:M169"/>
    <mergeCell ref="C170:D170"/>
    <mergeCell ref="E170:F170"/>
    <mergeCell ref="H170:I170"/>
    <mergeCell ref="J170:K170"/>
    <mergeCell ref="L170:M170"/>
    <mergeCell ref="C171:D171"/>
    <mergeCell ref="E171:F171"/>
    <mergeCell ref="H171:I171"/>
    <mergeCell ref="J171:K171"/>
    <mergeCell ref="L171:M171"/>
    <mergeCell ref="C172:D172"/>
    <mergeCell ref="E172:F172"/>
    <mergeCell ref="H172:I172"/>
    <mergeCell ref="J172:K172"/>
    <mergeCell ref="L172:M172"/>
    <mergeCell ref="C173:D173"/>
    <mergeCell ref="E173:F173"/>
    <mergeCell ref="H173:I173"/>
    <mergeCell ref="J173:K173"/>
    <mergeCell ref="L173:M173"/>
    <mergeCell ref="C174:D174"/>
    <mergeCell ref="E174:F174"/>
    <mergeCell ref="H174:I174"/>
    <mergeCell ref="J174:K174"/>
    <mergeCell ref="L174:M174"/>
    <mergeCell ref="C175:D175"/>
    <mergeCell ref="E175:F175"/>
    <mergeCell ref="H175:I175"/>
    <mergeCell ref="J175:K175"/>
    <mergeCell ref="L175:M175"/>
    <mergeCell ref="C176:D176"/>
    <mergeCell ref="E176:F176"/>
    <mergeCell ref="H176:I176"/>
    <mergeCell ref="J176:K176"/>
    <mergeCell ref="L176:M176"/>
    <mergeCell ref="C177:D177"/>
    <mergeCell ref="E177:F177"/>
    <mergeCell ref="H177:I177"/>
    <mergeCell ref="J177:K177"/>
    <mergeCell ref="L177:M177"/>
    <mergeCell ref="C178:D178"/>
    <mergeCell ref="E178:F178"/>
    <mergeCell ref="H178:I178"/>
    <mergeCell ref="J178:K178"/>
    <mergeCell ref="L178:M178"/>
    <mergeCell ref="C179:D179"/>
    <mergeCell ref="E179:F179"/>
    <mergeCell ref="H179:I179"/>
    <mergeCell ref="J179:K179"/>
    <mergeCell ref="L179:M179"/>
    <mergeCell ref="C180:D180"/>
    <mergeCell ref="E180:F180"/>
    <mergeCell ref="H180:I180"/>
    <mergeCell ref="J180:K180"/>
    <mergeCell ref="L180:M180"/>
    <mergeCell ref="C181:D181"/>
    <mergeCell ref="E181:F181"/>
    <mergeCell ref="H181:I181"/>
    <mergeCell ref="J181:K181"/>
    <mergeCell ref="L181:M181"/>
    <mergeCell ref="C182:D182"/>
    <mergeCell ref="E182:F182"/>
    <mergeCell ref="H182:I182"/>
    <mergeCell ref="J182:K182"/>
    <mergeCell ref="L182:M182"/>
    <mergeCell ref="C183:D183"/>
    <mergeCell ref="E183:F183"/>
    <mergeCell ref="H183:I183"/>
    <mergeCell ref="J183:K183"/>
    <mergeCell ref="L183:M183"/>
    <mergeCell ref="C184:D184"/>
    <mergeCell ref="E184:F184"/>
    <mergeCell ref="H184:I184"/>
    <mergeCell ref="J184:K184"/>
    <mergeCell ref="L184:M184"/>
    <mergeCell ref="C185:D185"/>
    <mergeCell ref="E185:F185"/>
    <mergeCell ref="H185:I185"/>
    <mergeCell ref="J185:K185"/>
    <mergeCell ref="L185:M185"/>
    <mergeCell ref="C186:D186"/>
    <mergeCell ref="E186:F186"/>
    <mergeCell ref="H186:I186"/>
    <mergeCell ref="J186:K186"/>
    <mergeCell ref="L186:M186"/>
    <mergeCell ref="C187:D187"/>
    <mergeCell ref="E187:F187"/>
    <mergeCell ref="H187:I187"/>
    <mergeCell ref="J187:K187"/>
    <mergeCell ref="L187:M187"/>
    <mergeCell ref="C188:D188"/>
    <mergeCell ref="E188:F188"/>
    <mergeCell ref="H188:I188"/>
    <mergeCell ref="J188:K188"/>
    <mergeCell ref="L188:M188"/>
    <mergeCell ref="C189:D189"/>
    <mergeCell ref="E189:F189"/>
    <mergeCell ref="H189:I189"/>
    <mergeCell ref="J189:K189"/>
    <mergeCell ref="L189:M189"/>
    <mergeCell ref="C190:D190"/>
    <mergeCell ref="E190:F190"/>
    <mergeCell ref="H190:I190"/>
    <mergeCell ref="J190:K190"/>
    <mergeCell ref="L190:M190"/>
    <mergeCell ref="C191:D191"/>
    <mergeCell ref="E191:F191"/>
    <mergeCell ref="H191:I191"/>
    <mergeCell ref="J191:K191"/>
    <mergeCell ref="L191:M191"/>
    <mergeCell ref="C192:D192"/>
    <mergeCell ref="E192:F192"/>
    <mergeCell ref="H192:I192"/>
    <mergeCell ref="J192:K192"/>
    <mergeCell ref="L192:M192"/>
    <mergeCell ref="C193:D193"/>
    <mergeCell ref="E193:F193"/>
    <mergeCell ref="H193:I193"/>
    <mergeCell ref="J193:K193"/>
    <mergeCell ref="L193:M193"/>
    <mergeCell ref="C194:D194"/>
    <mergeCell ref="E194:F194"/>
    <mergeCell ref="H194:I194"/>
    <mergeCell ref="J194:K194"/>
    <mergeCell ref="L194:M194"/>
    <mergeCell ref="C195:D195"/>
    <mergeCell ref="E195:F195"/>
    <mergeCell ref="H195:I195"/>
    <mergeCell ref="J195:K195"/>
    <mergeCell ref="L195:M195"/>
    <mergeCell ref="C196:D196"/>
    <mergeCell ref="E196:F196"/>
    <mergeCell ref="H196:I196"/>
    <mergeCell ref="J196:K196"/>
    <mergeCell ref="L196:M196"/>
    <mergeCell ref="C197:D197"/>
    <mergeCell ref="E197:F197"/>
    <mergeCell ref="H197:I197"/>
    <mergeCell ref="J197:K197"/>
    <mergeCell ref="L197:M197"/>
    <mergeCell ref="C198:D198"/>
    <mergeCell ref="E198:F198"/>
    <mergeCell ref="H198:I198"/>
    <mergeCell ref="J198:K198"/>
    <mergeCell ref="L198:M198"/>
    <mergeCell ref="C199:D199"/>
    <mergeCell ref="E199:F199"/>
    <mergeCell ref="H199:I199"/>
    <mergeCell ref="J199:K199"/>
    <mergeCell ref="L199:M199"/>
    <mergeCell ref="C200:D200"/>
    <mergeCell ref="E200:F200"/>
    <mergeCell ref="H200:I200"/>
    <mergeCell ref="J200:K200"/>
    <mergeCell ref="L200:M200"/>
    <mergeCell ref="C201:D201"/>
    <mergeCell ref="E201:F201"/>
    <mergeCell ref="H201:I201"/>
    <mergeCell ref="J201:K201"/>
    <mergeCell ref="L201:M201"/>
    <mergeCell ref="C202:D202"/>
    <mergeCell ref="E202:F202"/>
    <mergeCell ref="H202:I202"/>
    <mergeCell ref="J202:K202"/>
    <mergeCell ref="L202:M202"/>
    <mergeCell ref="C203:D203"/>
    <mergeCell ref="E203:F203"/>
    <mergeCell ref="H203:I203"/>
    <mergeCell ref="J203:K203"/>
    <mergeCell ref="L203:M203"/>
    <mergeCell ref="C204:D204"/>
    <mergeCell ref="E204:F204"/>
    <mergeCell ref="H204:I204"/>
    <mergeCell ref="J204:K204"/>
    <mergeCell ref="L204:M204"/>
    <mergeCell ref="C205:D205"/>
    <mergeCell ref="E205:F205"/>
    <mergeCell ref="H205:I205"/>
    <mergeCell ref="J205:K205"/>
    <mergeCell ref="L205:M205"/>
    <mergeCell ref="C206:D206"/>
    <mergeCell ref="E206:F206"/>
    <mergeCell ref="H206:I206"/>
    <mergeCell ref="J206:K206"/>
    <mergeCell ref="L206:M206"/>
    <mergeCell ref="C207:D207"/>
    <mergeCell ref="E207:F207"/>
    <mergeCell ref="H207:I207"/>
    <mergeCell ref="J207:K207"/>
    <mergeCell ref="L207:M207"/>
    <mergeCell ref="C208:D208"/>
    <mergeCell ref="E208:F208"/>
    <mergeCell ref="H208:I208"/>
    <mergeCell ref="J208:K208"/>
    <mergeCell ref="L208:M208"/>
    <mergeCell ref="C209:D209"/>
    <mergeCell ref="E209:F209"/>
    <mergeCell ref="H209:I209"/>
    <mergeCell ref="J209:K209"/>
    <mergeCell ref="L209:M209"/>
    <mergeCell ref="C210:D210"/>
    <mergeCell ref="E210:F210"/>
    <mergeCell ref="H210:I210"/>
    <mergeCell ref="J210:K210"/>
    <mergeCell ref="L210:M210"/>
    <mergeCell ref="C211:D211"/>
    <mergeCell ref="E211:F211"/>
    <mergeCell ref="H211:I211"/>
    <mergeCell ref="J211:K211"/>
    <mergeCell ref="L211:M211"/>
    <mergeCell ref="C212:D212"/>
    <mergeCell ref="E212:F212"/>
    <mergeCell ref="H212:I212"/>
    <mergeCell ref="J212:K212"/>
    <mergeCell ref="L212:M212"/>
    <mergeCell ref="C213:D213"/>
    <mergeCell ref="E213:F213"/>
    <mergeCell ref="H213:I213"/>
    <mergeCell ref="J213:K213"/>
    <mergeCell ref="L213:M213"/>
    <mergeCell ref="C214:D214"/>
    <mergeCell ref="E214:F214"/>
    <mergeCell ref="H214:I214"/>
    <mergeCell ref="J214:K214"/>
    <mergeCell ref="L214:M214"/>
    <mergeCell ref="C215:D215"/>
    <mergeCell ref="E215:F215"/>
    <mergeCell ref="H215:I215"/>
    <mergeCell ref="J215:K215"/>
    <mergeCell ref="L215:M215"/>
    <mergeCell ref="C216:D216"/>
    <mergeCell ref="E216:F216"/>
    <mergeCell ref="H216:I216"/>
    <mergeCell ref="J216:K216"/>
    <mergeCell ref="L216:M216"/>
    <mergeCell ref="C217:D217"/>
    <mergeCell ref="E217:F217"/>
    <mergeCell ref="H217:I217"/>
    <mergeCell ref="J217:K217"/>
    <mergeCell ref="L217:M217"/>
    <mergeCell ref="C218:D218"/>
    <mergeCell ref="E218:F218"/>
    <mergeCell ref="H218:I218"/>
    <mergeCell ref="J218:K218"/>
    <mergeCell ref="L218:M218"/>
    <mergeCell ref="C219:D219"/>
    <mergeCell ref="E219:F219"/>
    <mergeCell ref="H219:I219"/>
    <mergeCell ref="J219:K219"/>
    <mergeCell ref="L219:M219"/>
    <mergeCell ref="C220:D220"/>
    <mergeCell ref="E220:F220"/>
    <mergeCell ref="H220:I220"/>
    <mergeCell ref="J220:K220"/>
    <mergeCell ref="L220:M220"/>
    <mergeCell ref="C221:D221"/>
    <mergeCell ref="E221:F221"/>
    <mergeCell ref="H221:I221"/>
    <mergeCell ref="J221:K221"/>
    <mergeCell ref="L221:M221"/>
    <mergeCell ref="C222:D222"/>
    <mergeCell ref="E222:F222"/>
    <mergeCell ref="H222:I222"/>
    <mergeCell ref="J222:K222"/>
    <mergeCell ref="L222:M222"/>
    <mergeCell ref="C223:D223"/>
    <mergeCell ref="E223:F223"/>
    <mergeCell ref="H223:I223"/>
    <mergeCell ref="J223:K223"/>
    <mergeCell ref="L223:M223"/>
    <mergeCell ref="C224:D224"/>
    <mergeCell ref="E224:F224"/>
    <mergeCell ref="H224:I224"/>
    <mergeCell ref="J224:K224"/>
    <mergeCell ref="L224:M224"/>
    <mergeCell ref="C225:D225"/>
    <mergeCell ref="E225:F225"/>
    <mergeCell ref="H225:I225"/>
    <mergeCell ref="J225:K225"/>
    <mergeCell ref="L225:M225"/>
    <mergeCell ref="C226:D226"/>
    <mergeCell ref="E226:F226"/>
    <mergeCell ref="H226:I226"/>
    <mergeCell ref="J226:K226"/>
    <mergeCell ref="L226:M226"/>
    <mergeCell ref="C227:D227"/>
    <mergeCell ref="E227:F227"/>
    <mergeCell ref="H227:I227"/>
    <mergeCell ref="J227:K227"/>
    <mergeCell ref="L227:M227"/>
    <mergeCell ref="C228:D228"/>
    <mergeCell ref="E228:F228"/>
    <mergeCell ref="H228:I228"/>
    <mergeCell ref="J228:K228"/>
    <mergeCell ref="L228:M228"/>
    <mergeCell ref="C229:D229"/>
    <mergeCell ref="E229:F229"/>
    <mergeCell ref="H229:I229"/>
    <mergeCell ref="J229:K229"/>
    <mergeCell ref="L229:M229"/>
    <mergeCell ref="C230:D230"/>
    <mergeCell ref="E230:F230"/>
    <mergeCell ref="H230:I230"/>
    <mergeCell ref="J230:K230"/>
    <mergeCell ref="L230:M230"/>
    <mergeCell ref="C231:D231"/>
    <mergeCell ref="E231:F231"/>
    <mergeCell ref="H231:I231"/>
    <mergeCell ref="J231:K231"/>
    <mergeCell ref="L231:M231"/>
    <mergeCell ref="C232:D232"/>
    <mergeCell ref="E232:F232"/>
    <mergeCell ref="H232:I232"/>
    <mergeCell ref="J232:K232"/>
    <mergeCell ref="L232:M232"/>
    <mergeCell ref="C233:D233"/>
    <mergeCell ref="E233:F233"/>
    <mergeCell ref="H233:I233"/>
    <mergeCell ref="J233:K233"/>
    <mergeCell ref="L233:M233"/>
    <mergeCell ref="C234:D234"/>
    <mergeCell ref="E234:F234"/>
    <mergeCell ref="H234:I234"/>
    <mergeCell ref="J234:K234"/>
    <mergeCell ref="L234:M234"/>
    <mergeCell ref="C235:D235"/>
    <mergeCell ref="E235:F235"/>
    <mergeCell ref="H235:I235"/>
    <mergeCell ref="J235:K235"/>
    <mergeCell ref="L235:M235"/>
    <mergeCell ref="C236:D236"/>
    <mergeCell ref="E236:F236"/>
    <mergeCell ref="H236:I236"/>
    <mergeCell ref="J236:K236"/>
    <mergeCell ref="L236:M236"/>
    <mergeCell ref="C237:D237"/>
    <mergeCell ref="E237:F237"/>
    <mergeCell ref="H237:I237"/>
    <mergeCell ref="J237:K237"/>
    <mergeCell ref="L237:M237"/>
    <mergeCell ref="C238:D238"/>
    <mergeCell ref="E238:F238"/>
    <mergeCell ref="H238:I238"/>
    <mergeCell ref="J238:K238"/>
    <mergeCell ref="L238:M238"/>
    <mergeCell ref="C239:D239"/>
    <mergeCell ref="E239:F239"/>
    <mergeCell ref="H239:I239"/>
    <mergeCell ref="J239:K239"/>
    <mergeCell ref="L239:M239"/>
    <mergeCell ref="C240:D240"/>
    <mergeCell ref="E240:F240"/>
    <mergeCell ref="H240:I240"/>
    <mergeCell ref="J240:K240"/>
    <mergeCell ref="L240:M240"/>
    <mergeCell ref="C245:D245"/>
    <mergeCell ref="E245:F245"/>
    <mergeCell ref="H245:I245"/>
    <mergeCell ref="J245:K245"/>
    <mergeCell ref="L245:M245"/>
    <mergeCell ref="C241:D241"/>
    <mergeCell ref="E241:F241"/>
    <mergeCell ref="H241:I241"/>
    <mergeCell ref="J241:K241"/>
    <mergeCell ref="L241:M241"/>
    <mergeCell ref="C242:D242"/>
    <mergeCell ref="E242:F242"/>
    <mergeCell ref="H242:I242"/>
    <mergeCell ref="J242:K242"/>
    <mergeCell ref="L242:M242"/>
    <mergeCell ref="C243:D243"/>
    <mergeCell ref="E243:F243"/>
    <mergeCell ref="H243:I243"/>
    <mergeCell ref="J243:K243"/>
    <mergeCell ref="L243:M243"/>
    <mergeCell ref="B244:F244"/>
    <mergeCell ref="H244:I244"/>
    <mergeCell ref="J244:K244"/>
    <mergeCell ref="L244:M244"/>
  </mergeCells>
  <pageMargins left="0.25" right="0.25" top="0.75" bottom="0.75" header="0.25" footer="0.25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Пашкевич Юлия Васильевна</cp:lastModifiedBy>
  <cp:lastPrinted>2024-04-04T07:13:35Z</cp:lastPrinted>
  <dcterms:created xsi:type="dcterms:W3CDTF">2021-04-12T14:52:46Z</dcterms:created>
  <dcterms:modified xsi:type="dcterms:W3CDTF">2024-05-21T08:55:52Z</dcterms:modified>
</cp:coreProperties>
</file>