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6" yWindow="540" windowWidth="23256" windowHeight="13176"/>
  </bookViews>
  <sheets>
    <sheet name="Лист 1" sheetId="2" r:id="rId1"/>
  </sheets>
  <definedNames>
    <definedName name="_xlnm.Print_Titles" localSheetId="0">'Лист 1'!$10:$11</definedName>
    <definedName name="_xlnm.Print_Area" localSheetId="0">'Лист 1'!$A$1:$E$234</definedName>
  </definedNames>
  <calcPr calcId="145621"/>
</workbook>
</file>

<file path=xl/calcChain.xml><?xml version="1.0" encoding="utf-8"?>
<calcChain xmlns="http://schemas.openxmlformats.org/spreadsheetml/2006/main">
  <c r="D189" i="2" l="1"/>
  <c r="C189" i="2"/>
  <c r="D233" i="2"/>
  <c r="C233" i="2"/>
  <c r="E229" i="2"/>
  <c r="D234" i="2" l="1"/>
  <c r="C234" i="2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103" i="2"/>
  <c r="E104" i="2"/>
  <c r="E105" i="2"/>
  <c r="E106" i="2"/>
  <c r="E107" i="2"/>
  <c r="E109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8" i="2"/>
  <c r="E180" i="2"/>
  <c r="E181" i="2"/>
  <c r="E182" i="2"/>
  <c r="E183" i="2"/>
  <c r="E184" i="2"/>
  <c r="E185" i="2"/>
  <c r="E186" i="2"/>
  <c r="E187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33" i="2"/>
  <c r="E234" i="2"/>
  <c r="D5" i="2" l="1"/>
  <c r="E5" i="2" s="1"/>
</calcChain>
</file>

<file path=xl/sharedStrings.xml><?xml version="1.0" encoding="utf-8"?>
<sst xmlns="http://schemas.openxmlformats.org/spreadsheetml/2006/main" count="880" uniqueCount="645">
  <si>
    <t>Наименование КБК</t>
  </si>
  <si>
    <t>Муниципальная программа "Здравоохранение"</t>
  </si>
  <si>
    <t>01 0 00 00000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</si>
  <si>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</si>
  <si>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</si>
  <si>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</si>
  <si>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</si>
  <si>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</si>
  <si>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</si>
  <si>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Муниципальная программа "Культура"</t>
  </si>
  <si>
    <t>02 0 00 00000</t>
  </si>
  <si>
    <t>Подпрограмма "Развитие музейного дела и народных художественных промыслов"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</si>
  <si>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</si>
  <si>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</si>
  <si>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</si>
  <si>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</si>
  <si>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</si>
  <si>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</si>
  <si>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</si>
  <si>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</si>
  <si>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</si>
  <si>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</si>
  <si>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</si>
  <si>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</si>
  <si>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</si>
  <si>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"Обеспечение функций театрально-концертных учреждений"</t>
  </si>
  <si>
    <t>02 4 01 00000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</si>
  <si>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</si>
  <si>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02 4 01 00501</t>
  </si>
  <si>
    <t>Закупка товаров,работ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</si>
  <si>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</si>
  <si>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Мероприятия в сфере культуры (проведение мероприятий по духовно-нравственному воспитанию)</t>
  </si>
  <si>
    <t>02 4 01 00502</t>
  </si>
  <si>
    <t>Основное меропритяие "Обеспечение функций культурно-досуговых учреждений"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</si>
  <si>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</si>
  <si>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</si>
  <si>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02 4 05 06111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</si>
  <si>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</si>
  <si>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02 4 05 06112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</si>
  <si>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</si>
  <si>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</si>
  <si>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</si>
  <si>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</si>
  <si>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</si>
  <si>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</si>
  <si>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</si>
  <si>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органов местного самоуправления</t>
  </si>
  <si>
    <t>Муниципальная программа "Образование"</t>
  </si>
  <si>
    <t>03 0 00 00000</t>
  </si>
  <si>
    <t>Подпрограмма "Дошкольное образование"</t>
  </si>
  <si>
    <t>03 1 00 00000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</si>
  <si>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</si>
  <si>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03 1 02 00000</t>
  </si>
  <si>
    <t>Расходы на обеспечение деятельности (оказание услуг) муниципальных учреждений - дошкольные образовательные организации (выполнение мун. задания)</t>
  </si>
  <si>
    <t>03 1 02 06041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</si>
  <si>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</si>
  <si>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</si>
  <si>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</si>
  <si>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03 1 02 62140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</si>
  <si>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</si>
  <si>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</si>
  <si>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</si>
  <si>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</si>
  <si>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 (выполнение мун. задания)</t>
  </si>
  <si>
    <t>03 2 01 06051</t>
  </si>
  <si>
    <t>03 2 01 53031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</si>
  <si>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</si>
  <si>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</si>
  <si>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</si>
  <si>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</si>
  <si>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</si>
  <si>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03 2 03 60680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</si>
  <si>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</si>
  <si>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</si>
  <si>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</si>
  <si>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</si>
  <si>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</si>
  <si>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</si>
  <si>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</si>
  <si>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</si>
  <si>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мун. задания )</t>
  </si>
  <si>
    <t>03 3 03 06061</t>
  </si>
  <si>
    <t>Иные бюджетные ассигнования</t>
  </si>
  <si>
    <t>Подпрограмма "Обеспечивающая подпрограмма"</t>
  </si>
  <si>
    <t>03 5 00 00000</t>
  </si>
  <si>
    <t>Основное мероприятие "Создание условий для реализации полномочий органов местного самоуправления"</t>
  </si>
  <si>
    <t>03 5 01 00000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</si>
  <si>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</si>
  <si>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03 5 01 00131</t>
  </si>
  <si>
    <t>Уплата налогов,сборов и иных платежей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</si>
  <si>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</si>
  <si>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03 5 01 00132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</si>
  <si>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</si>
  <si>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03 5 01 00133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</si>
  <si>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</si>
  <si>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</si>
  <si>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</si>
  <si>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</si>
  <si>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</si>
  <si>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</si>
  <si>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</si>
  <si>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</si>
  <si>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</si>
  <si>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</si>
  <si>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</si>
  <si>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</si>
  <si>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</si>
  <si>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</si>
  <si>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Подпрограмма "Развитие и поддержка социально ориентированных некоммерческих организаций"</t>
  </si>
  <si>
    <t>04 9 00 00000</t>
  </si>
  <si>
    <t>Основное мероприятие "Осуществление финансовой поддержки СО НКО"</t>
  </si>
  <si>
    <t>04 9 01 00000</t>
  </si>
  <si>
    <t>Оказание финансовой поддержки общественным объединениям инвалидов, а также созданным общероссийскими общественными объединениями инвалидов</t>
  </si>
  <si>
    <t>04 9 01 00880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</si>
  <si>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</si>
  <si>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</si>
  <si>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</si>
  <si>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</si>
  <si>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</si>
  <si>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</si>
  <si>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</si>
  <si>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</si>
  <si>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</si>
  <si>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</si>
  <si>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</si>
  <si>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05 3 00 00000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</si>
  <si>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</si>
  <si>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</si>
  <si>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Лыткарино")</t>
  </si>
  <si>
    <t>05 3 01 06151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</si>
  <si>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"СШОР Лыткарино")</t>
  </si>
  <si>
    <t>05 3 01 06152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</si>
  <si>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</si>
  <si>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</si>
  <si>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</si>
  <si>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</si>
  <si>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</si>
  <si>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</si>
  <si>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</si>
  <si>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</si>
  <si>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"Развитие похоронного дела на территории Московской области"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</si>
  <si>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</si>
  <si>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</si>
  <si>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</si>
  <si>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</si>
  <si>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</si>
  <si>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</si>
  <si>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</si>
  <si>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Подпрограмма «Развитие и совершенствование систем оповещения и информирования населения муниципального образования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</si>
  <si>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</si>
  <si>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</si>
  <si>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</si>
  <si>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</si>
  <si>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</si>
  <si>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</si>
  <si>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</si>
  <si>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</si>
  <si>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</si>
  <si>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</si>
  <si>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</si>
  <si>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</si>
  <si>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</si>
  <si>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</si>
  <si>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</si>
  <si>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</si>
  <si>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</si>
  <si>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</si>
  <si>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</si>
  <si>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</si>
  <si>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</si>
  <si>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</si>
  <si>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</si>
  <si>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</si>
  <si>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</si>
  <si>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</si>
  <si>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</si>
  <si>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</si>
  <si>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Муниципальная программа "Развитие инженерной инфраструктуры и энергоэффективности"</t>
  </si>
  <si>
    <t>10 0 00 00000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</si>
  <si>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</si>
  <si>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</si>
  <si>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</si>
  <si>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</si>
  <si>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Муниципальная программа "Управление имуществом и муниципальными финансами"</t>
  </si>
  <si>
    <t>12 0 00 00000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</si>
  <si>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</si>
  <si>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</si>
  <si>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</si>
  <si>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</si>
  <si>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</si>
  <si>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</si>
  <si>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</si>
  <si>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</si>
  <si>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</si>
  <si>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</si>
  <si>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12 1 07 00000</t>
  </si>
  <si>
    <t>12 1 07 00131</t>
  </si>
  <si>
    <t>12 1 07 00132</t>
  </si>
  <si>
    <t>12 1 07 00133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</si>
  <si>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</si>
  <si>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</si>
  <si>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</si>
  <si>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</si>
  <si>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</si>
  <si>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</si>
  <si>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</si>
  <si>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</si>
  <si>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</si>
  <si>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</si>
  <si>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</si>
  <si>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</si>
  <si>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</si>
  <si>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</si>
  <si>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</si>
  <si>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</si>
  <si>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</si>
  <si>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</si>
  <si>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</si>
  <si>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</si>
  <si>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</si>
  <si>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</si>
  <si>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</si>
  <si>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</si>
  <si>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</si>
  <si>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</si>
  <si>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</si>
  <si>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</si>
  <si>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</si>
  <si>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</si>
  <si>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</si>
  <si>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</si>
  <si>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</si>
  <si>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</si>
  <si>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</si>
  <si>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</si>
  <si>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</si>
  <si>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</si>
  <si>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</si>
  <si>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</si>
  <si>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</si>
  <si>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</si>
  <si>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</si>
  <si>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</si>
  <si>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</si>
  <si>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</si>
  <si>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</si>
  <si>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</si>
  <si>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</si>
  <si>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</si>
  <si>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</si>
  <si>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</si>
  <si>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</si>
  <si>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</si>
  <si>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</si>
  <si>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</si>
  <si>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</si>
  <si>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</si>
  <si>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</si>
  <si>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</si>
  <si>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</si>
  <si>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</si>
  <si>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</si>
  <si>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</si>
  <si>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</si>
  <si>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</si>
  <si>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</si>
  <si>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</si>
  <si>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</si>
  <si>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</si>
  <si>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</si>
  <si>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</si>
  <si>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</si>
  <si>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</si>
  <si>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</si>
  <si>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</si>
  <si>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</si>
  <si>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</si>
  <si>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</si>
  <si>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</si>
  <si>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</si>
  <si>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</si>
  <si>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</si>
  <si>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</si>
  <si>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 2 D2 S0600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</si>
  <si>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</si>
  <si>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</si>
  <si>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</si>
  <si>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</si>
  <si>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</si>
  <si>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</si>
  <si>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</si>
  <si>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</si>
  <si>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16 4 00 00000</t>
  </si>
  <si>
    <t>16 4 01 00000</t>
  </si>
  <si>
    <t>16 4 01 00131</t>
  </si>
  <si>
    <t>16 4 01 00132</t>
  </si>
  <si>
    <t>16 4 01 00133</t>
  </si>
  <si>
    <t>Муниципальная программа "Формирование современной комфортной городской среды"</t>
  </si>
  <si>
    <t>17 0 00 00000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</si>
  <si>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</si>
  <si>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</si>
  <si>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</si>
  <si>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</si>
  <si>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</si>
  <si>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</si>
  <si>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</si>
  <si>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</si>
  <si>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Подпрограмма "Создание условий для обеспечения комфортного проживания жителей в многоквартирных домах"</t>
  </si>
  <si>
    <t>17 3 00 00000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</si>
  <si>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</si>
  <si>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17 3 02 00000</t>
  </si>
  <si>
    <t>Проведение капитального ремонта многоквартирных домов</t>
  </si>
  <si>
    <t>17 3 02 01260</t>
  </si>
  <si>
    <t>17 5 00 00000</t>
  </si>
  <si>
    <t>17 5 01 00000</t>
  </si>
  <si>
    <t>17 5 01 00131</t>
  </si>
  <si>
    <t>17 5 01 00132</t>
  </si>
  <si>
    <t>17 5 01 00133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</si>
  <si>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</si>
  <si>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</si>
  <si>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</si>
  <si>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</si>
  <si>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</si>
  <si>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</si>
  <si>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</si>
  <si>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</si>
  <si>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</si>
  <si>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</si>
  <si>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</si>
  <si>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</si>
  <si>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избирательной комиссии муниципального образования (расходы на обеспечение деятельности)</t>
  </si>
  <si>
    <t>95 0 00 00051</t>
  </si>
  <si>
    <t>Обеспечение деятельности избирательной комиссии муниципального образования (расходы  на  содержание  лиц,  замещающих должности, не являющиеся должностями муниципальной  службы)</t>
  </si>
  <si>
    <t>95 0 00 00052</t>
  </si>
  <si>
    <t>Обеспечение деятельности избирательной комиссии муниципального образования (расходы  на  содержание  лиц,  замещающих должности  муниципальной  службы)</t>
  </si>
  <si>
    <t>95 0 00 00053</t>
  </si>
  <si>
    <t>Председатель Контрольно-счетной палаты</t>
  </si>
  <si>
    <t>95 0 00 00140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</si>
  <si>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</si>
  <si>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</si>
  <si>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</si>
  <si>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</si>
  <si>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</si>
  <si>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</si>
  <si>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</si>
  <si>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</si>
  <si>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</si>
  <si>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</si>
  <si>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 xml:space="preserve">Иные расходы (взыскания на средства бюджета)
</t>
  </si>
  <si>
    <t>99 0 00 04002</t>
  </si>
  <si>
    <t>Итого:</t>
  </si>
  <si>
    <t>(руб.)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</si>
  <si>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</si>
  <si>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</si>
  <si>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</si>
  <si>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</si>
  <si>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</si>
  <si>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</si>
  <si>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</si>
  <si>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</si>
  <si>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</si>
  <si>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</si>
  <si>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</si>
  <si>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 2 03 S2870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</si>
  <si>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</si>
  <si>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</si>
  <si>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</si>
  <si>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</si>
  <si>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</si>
  <si>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</si>
  <si>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Взносы на капитальный ремонт общего имущества</t>
  </si>
  <si>
    <t>12 1 02 00180</t>
  </si>
  <si>
    <t>%гр.4/гр.3</t>
  </si>
  <si>
    <t>Сведения об исполнении бюджета городского округа Лыткарино по расходам в разрезе муниципальных программ на 01.04.2022 года в сравнении с  расходами на 01.04.2021 г.</t>
  </si>
  <si>
    <t>Исполнено на 01.04.2021 г.</t>
  </si>
  <si>
    <t>Исполнено на 01.04.2022 г.</t>
  </si>
  <si>
    <t>4962,7</t>
  </si>
  <si>
    <t>5531,0</t>
  </si>
  <si>
    <t>1031,9</t>
  </si>
  <si>
    <t>17,5</t>
  </si>
  <si>
    <t>7417,8</t>
  </si>
  <si>
    <t>100,0</t>
  </si>
  <si>
    <t>7317,8</t>
  </si>
  <si>
    <t>12802,7</t>
  </si>
  <si>
    <t>8190,6</t>
  </si>
  <si>
    <t>4612,1</t>
  </si>
  <si>
    <t>3665,4</t>
  </si>
  <si>
    <t>2425,6</t>
  </si>
  <si>
    <t>1239,8</t>
  </si>
  <si>
    <t>424,9</t>
  </si>
  <si>
    <t>775,6</t>
  </si>
  <si>
    <t>210,7</t>
  </si>
  <si>
    <t>17,1</t>
  </si>
  <si>
    <t>39,2</t>
  </si>
  <si>
    <t>3041,8</t>
  </si>
  <si>
    <t>9685,2</t>
  </si>
  <si>
    <t>92,8</t>
  </si>
  <si>
    <t>4338,6</t>
  </si>
  <si>
    <t>1617,6</t>
  </si>
  <si>
    <t>2721,0</t>
  </si>
  <si>
    <t>242,9</t>
  </si>
  <si>
    <t>1017,3</t>
  </si>
  <si>
    <t>33652,8</t>
  </si>
  <si>
    <t>412,7</t>
  </si>
  <si>
    <t>1304,3</t>
  </si>
  <si>
    <t>2650,4</t>
  </si>
  <si>
    <t>423,5</t>
  </si>
  <si>
    <t>1503,8</t>
  </si>
  <si>
    <t>1409,0</t>
  </si>
  <si>
    <t>3813,4</t>
  </si>
  <si>
    <t>1574,6</t>
  </si>
  <si>
    <t>8722,2</t>
  </si>
  <si>
    <t>1620,1</t>
  </si>
  <si>
    <t>5000,0</t>
  </si>
  <si>
    <t>1092,5</t>
  </si>
  <si>
    <t>1068,5</t>
  </si>
  <si>
    <t>24,0</t>
  </si>
  <si>
    <t>569,1</t>
  </si>
  <si>
    <t>13,8</t>
  </si>
  <si>
    <t>222,0</t>
  </si>
  <si>
    <t>5979,5</t>
  </si>
  <si>
    <t>7800,0</t>
  </si>
  <si>
    <t>141,5</t>
  </si>
  <si>
    <t>49,5</t>
  </si>
  <si>
    <t>92,0</t>
  </si>
  <si>
    <t>27,6</t>
  </si>
  <si>
    <t>1286,2</t>
  </si>
  <si>
    <t>228,6</t>
  </si>
  <si>
    <t>585,0</t>
  </si>
  <si>
    <t>5497,3</t>
  </si>
  <si>
    <t>4097,3</t>
  </si>
  <si>
    <t>1400,0</t>
  </si>
  <si>
    <t>68,9</t>
  </si>
  <si>
    <t>2329,8</t>
  </si>
  <si>
    <t>365,5</t>
  </si>
  <si>
    <t>809,8</t>
  </si>
  <si>
    <t>1154,5</t>
  </si>
  <si>
    <t>690,8</t>
  </si>
  <si>
    <t>279,3</t>
  </si>
  <si>
    <t>388,9</t>
  </si>
  <si>
    <t>0,1</t>
  </si>
  <si>
    <t>55,8</t>
  </si>
  <si>
    <t>240,5</t>
  </si>
  <si>
    <t>322,4</t>
  </si>
  <si>
    <t>282,7</t>
  </si>
  <si>
    <t>157,1</t>
  </si>
  <si>
    <t>238,1</t>
  </si>
  <si>
    <t>445,8</t>
  </si>
  <si>
    <t>119,4</t>
  </si>
  <si>
    <t>20,3</t>
  </si>
  <si>
    <t>6562,9</t>
  </si>
  <si>
    <t>6580,4</t>
  </si>
  <si>
    <t>20220,5</t>
  </si>
  <si>
    <t>6974,2</t>
  </si>
  <si>
    <t>1661,6</t>
  </si>
  <si>
    <t>6215,3</t>
  </si>
  <si>
    <t>1313,8</t>
  </si>
  <si>
    <t>7941,5</t>
  </si>
  <si>
    <t>7896,0</t>
  </si>
  <si>
    <t>840,0</t>
  </si>
  <si>
    <t>3933,1</t>
  </si>
  <si>
    <t>5620,7</t>
  </si>
  <si>
    <t>12510,2</t>
  </si>
  <si>
    <t>830,5</t>
  </si>
  <si>
    <t>11671,4</t>
  </si>
  <si>
    <t>6407,6</t>
  </si>
  <si>
    <t>5263,8</t>
  </si>
  <si>
    <t>10791,5</t>
  </si>
  <si>
    <t>295,0</t>
  </si>
  <si>
    <t>88150,9</t>
  </si>
  <si>
    <t>34450,7</t>
  </si>
  <si>
    <t>50797,3</t>
  </si>
  <si>
    <t>2902,9</t>
  </si>
  <si>
    <t>93128,0</t>
  </si>
  <si>
    <t>87875,3</t>
  </si>
  <si>
    <t>19560,3</t>
  </si>
  <si>
    <t>4589,6</t>
  </si>
  <si>
    <t>63725,4</t>
  </si>
  <si>
    <t>2,6</t>
  </si>
  <si>
    <t>3202,4</t>
  </si>
  <si>
    <t>1751,3</t>
  </si>
  <si>
    <t>13479,4</t>
  </si>
  <si>
    <t>2495,1</t>
  </si>
  <si>
    <t>224,8</t>
  </si>
  <si>
    <t>840,7</t>
  </si>
  <si>
    <t>1429,6</t>
  </si>
  <si>
    <t>838,8</t>
  </si>
  <si>
    <t>33150,5</t>
  </si>
  <si>
    <t>5252,7</t>
  </si>
  <si>
    <t>197253,4</t>
  </si>
  <si>
    <t>5615,4</t>
  </si>
  <si>
    <t>43606,8</t>
  </si>
  <si>
    <t>332,9</t>
  </si>
  <si>
    <t>3391,1</t>
  </si>
  <si>
    <t>4690,7</t>
  </si>
  <si>
    <t>10210,6</t>
  </si>
  <si>
    <t>1075,3</t>
  </si>
  <si>
    <t>1052,8</t>
  </si>
  <si>
    <t>22,5</t>
  </si>
  <si>
    <t>4586,9</t>
  </si>
  <si>
    <t>4548,5</t>
  </si>
  <si>
    <t>8355,9</t>
  </si>
  <si>
    <t>300,8</t>
  </si>
  <si>
    <t>23033,5</t>
  </si>
  <si>
    <t>19913,3</t>
  </si>
  <si>
    <t>3120,2</t>
  </si>
  <si>
    <t>151505,2</t>
  </si>
  <si>
    <t>16609,9</t>
  </si>
  <si>
    <t>6174,5</t>
  </si>
  <si>
    <t>2,5</t>
  </si>
  <si>
    <t>3853,3</t>
  </si>
  <si>
    <t>2318,7</t>
  </si>
  <si>
    <t>11966,7</t>
  </si>
  <si>
    <t>3203,0</t>
  </si>
  <si>
    <t>162,1</t>
  </si>
  <si>
    <t>1255,7</t>
  </si>
  <si>
    <t>1785,2</t>
  </si>
  <si>
    <t>4514,7</t>
  </si>
  <si>
    <t>3379,0</t>
  </si>
  <si>
    <t>3138,5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</si>
  <si>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</si>
  <si>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04 5 00 00000</t>
  </si>
  <si>
    <t>04 5 01 00000</t>
  </si>
  <si>
    <t>316,4</t>
  </si>
  <si>
    <t>04 5 01 60680</t>
  </si>
  <si>
    <t>6270,4</t>
  </si>
  <si>
    <t>370,4</t>
  </si>
  <si>
    <t>5900,0</t>
  </si>
  <si>
    <t>8500,8</t>
  </si>
  <si>
    <t>5234,2</t>
  </si>
  <si>
    <t>1697,8</t>
  </si>
  <si>
    <t>1771,4</t>
  </si>
  <si>
    <t>877,4</t>
  </si>
  <si>
    <t>44,0</t>
  </si>
  <si>
    <t>850,0</t>
  </si>
  <si>
    <t>136,1</t>
  </si>
  <si>
    <t>16,4</t>
  </si>
  <si>
    <t>12,0</t>
  </si>
  <si>
    <t>3370,6</t>
  </si>
  <si>
    <t>17580,0</t>
  </si>
  <si>
    <t>2588,5</t>
  </si>
  <si>
    <t>7277,7</t>
  </si>
  <si>
    <t>4395,4</t>
  </si>
  <si>
    <t>2516,0</t>
  </si>
  <si>
    <t>71,8</t>
  </si>
  <si>
    <t>2810,5</t>
  </si>
  <si>
    <t>197,7</t>
  </si>
  <si>
    <t>1879,4</t>
  </si>
  <si>
    <t>1070,6</t>
  </si>
  <si>
    <t>1542,1</t>
  </si>
  <si>
    <t>33474,3</t>
  </si>
  <si>
    <t>428,2</t>
  </si>
  <si>
    <t>1283,5</t>
  </si>
  <si>
    <t>2357,8</t>
  </si>
  <si>
    <t>5876,8</t>
  </si>
  <si>
    <t>361,4</t>
  </si>
  <si>
    <t>1366,5</t>
  </si>
  <si>
    <t>1697,1</t>
  </si>
  <si>
    <t>4213,1</t>
  </si>
  <si>
    <t>1981,4</t>
  </si>
  <si>
    <t>8038,9</t>
  </si>
  <si>
    <t>1519,6</t>
  </si>
  <si>
    <t>4350,0</t>
  </si>
  <si>
    <t>40752,0</t>
  </si>
  <si>
    <t>1617,7</t>
  </si>
  <si>
    <t>572,3</t>
  </si>
  <si>
    <t>Основное мероприятие "Корректировка списков кандидиатов в присяжные заседатели федеральных судов общей юрисдикции в Российской Федерации"</t>
  </si>
  <si>
    <t>13 5 04 00000</t>
  </si>
  <si>
    <t>300,7</t>
  </si>
  <si>
    <t>Составление (изменение) списков кандидиатов в присяжные заседатели федеральных судов общей юрисдикции в Российской Федерации</t>
  </si>
  <si>
    <t>13 5 04 51200</t>
  </si>
  <si>
    <t>873,0</t>
  </si>
  <si>
    <t>2490,7</t>
  </si>
  <si>
    <t>9422,7</t>
  </si>
  <si>
    <t>9436,5</t>
  </si>
  <si>
    <t>6700,0</t>
  </si>
  <si>
    <t>54,2</t>
  </si>
  <si>
    <t>15,6</t>
  </si>
  <si>
    <t>200,3</t>
  </si>
  <si>
    <t>984,8</t>
  </si>
  <si>
    <t>714,7</t>
  </si>
  <si>
    <t>930,6</t>
  </si>
  <si>
    <t>160,0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</si>
  <si>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</si>
  <si>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</si>
  <si>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</si>
  <si>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</si>
  <si>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1980,1</t>
  </si>
  <si>
    <t>251,5</t>
  </si>
  <si>
    <t>789,7</t>
  </si>
  <si>
    <t>17 5 01 62670</t>
  </si>
  <si>
    <t>1,2</t>
  </si>
  <si>
    <t>937,7</t>
  </si>
  <si>
    <t>279,0</t>
  </si>
  <si>
    <t>286,5</t>
  </si>
  <si>
    <t>236,4</t>
  </si>
  <si>
    <t>468,7</t>
  </si>
  <si>
    <t>560,0</t>
  </si>
  <si>
    <t>69,9</t>
  </si>
  <si>
    <t>241,7</t>
  </si>
  <si>
    <t>312,9</t>
  </si>
  <si>
    <t>333,1</t>
  </si>
  <si>
    <t>564,0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</si>
  <si>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</si>
  <si>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</si>
  <si>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313,0</t>
  </si>
  <si>
    <t>3801,3</t>
  </si>
  <si>
    <t>230,0</t>
  </si>
  <si>
    <t>4005,8</t>
  </si>
  <si>
    <t>4235,8</t>
  </si>
  <si>
    <t>9135,3</t>
  </si>
  <si>
    <t>26949,1</t>
  </si>
  <si>
    <t>189708,4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</si>
  <si>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</si>
  <si>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03 2 01 62010</t>
  </si>
  <si>
    <t>124131,3</t>
  </si>
  <si>
    <t>1135,7</t>
  </si>
  <si>
    <t>4831,1</t>
  </si>
  <si>
    <t>14771,2</t>
  </si>
  <si>
    <t>3266,6</t>
  </si>
  <si>
    <t>3469,2</t>
  </si>
  <si>
    <t>7004,3</t>
  </si>
  <si>
    <t>6307,7</t>
  </si>
  <si>
    <t>4747,7</t>
  </si>
  <si>
    <t>8287,8</t>
  </si>
  <si>
    <t>145330,7</t>
  </si>
  <si>
    <t>4589,5</t>
  </si>
  <si>
    <t>6713,7</t>
  </si>
  <si>
    <t>13,7</t>
  </si>
  <si>
    <t>8,3</t>
  </si>
  <si>
    <t>296,4</t>
  </si>
  <si>
    <t>568,3</t>
  </si>
  <si>
    <t>39,3</t>
  </si>
  <si>
    <t>1460,8</t>
  </si>
  <si>
    <t>5218,8</t>
  </si>
  <si>
    <t>472,6</t>
  </si>
  <si>
    <t>529,8</t>
  </si>
  <si>
    <t>665,4</t>
  </si>
  <si>
    <t>4296,7</t>
  </si>
  <si>
    <t>11,3 раза</t>
  </si>
  <si>
    <t>2,7раза</t>
  </si>
  <si>
    <t xml:space="preserve">35,5 раза </t>
  </si>
  <si>
    <t>2,7 раза</t>
  </si>
  <si>
    <t>в 2 раза</t>
  </si>
  <si>
    <t>27,9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</si>
</sst>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;[Red]\-#,##0.00"/>
    <numFmt numFmtId="165" formatCode="0.0%"/>
    <numFmt numFmtId="166" formatCode="#,##0.00_ ;[Red]\-#,##0.00\ "/>
    <numFmt numFmtId="167" formatCode="#,##0.0\ ;[Red]\-#,##0.0"/>
  </numFmts>
  <fonts count="15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51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6" fillId="0" borderId="0" xfId="0" applyFont="1" applyFill="1" applyBorder="1" applyAlignment="1">
      <alignment horizontal="left" vertical="center" wrapText="1"/>
    </xf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6" fontId="13" fillId="0" borderId="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 applyProtection="1">
      <alignment vertical="center" wrapText="1"/>
      <protection locked="0" hidden="1"/>
    </xf>
    <xf numFmtId="0" fontId="9" fillId="0" borderId="3" xfId="0" applyNumberFormat="1" applyFont="1" applyFill="1" applyBorder="1" applyAlignment="1" applyProtection="1">
      <alignment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9" fillId="0" borderId="3" xfId="0" applyFont="1" applyFill="1" applyBorder="1" applyAlignment="1" applyProtection="1">
      <alignment horizontal="left" vertical="center" wrapText="1"/>
      <protection locked="0" hidden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167" fontId="7" fillId="0" borderId="1" xfId="0" applyNumberFormat="1" applyFont="1" applyFill="1" applyBorder="1" applyAlignment="1" applyProtection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center" vertical="center" wrapText="1"/>
    </xf>
    <xf numFmtId="166" fontId="7" fillId="0" borderId="3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6"/>
  <sheetViews>
    <sheetView tabSelected="1" view="pageBreakPreview" zoomScale="110" zoomScaleNormal="100" zoomScaleSheetLayoutView="110" workbookViewId="0">
      <selection sqref="A1:E1"/>
    </sheetView>
  </sheetViews>
  <sheetFormatPr defaultColWidth="9.109375" defaultRowHeight="13.8" x14ac:dyDescent="0.25"/>
  <cols>
    <col min="1" max="1" width="71.109375" style="1" customWidth="1"/>
    <col min="2" max="2" width="15.109375" style="10" customWidth="1"/>
    <col min="3" max="3" width="19.88671875" style="6" customWidth="1"/>
    <col min="4" max="4" width="17.6640625" style="6" customWidth="1"/>
    <col min="5" max="5" width="10.6640625" style="1" customWidth="1"/>
    <col min="6" max="16384" width="9.109375" style="1"/>
  </cols>
  <sheetData>
    <row r="1" spans="1:5" ht="60.75" customHeight="1" x14ac:dyDescent="0.25">
      <c r="A1" s="46" t="s">
        <v>373</v>
      </c>
      <c r="B1" s="47"/>
      <c r="C1" s="47"/>
      <c r="D1" s="47"/>
      <c r="E1" s="47"/>
    </row>
    <row r="2" spans="1:5" ht="16.2" thickBot="1" x14ac:dyDescent="0.35">
      <c r="A2" s="44"/>
      <c r="B2" s="45"/>
      <c r="E2" s="31" t="s">
        <v>351</v>
      </c>
    </row>
    <row r="3" spans="1:5" ht="34.200000000000003" thickBot="1" x14ac:dyDescent="0.3">
      <c r="A3" s="12" t="s">
        <v>0</v>
      </c>
      <c r="B3" s="12" t="s">
        <v>352</v>
      </c>
      <c r="C3" s="12" t="s">
        <v>374</v>
      </c>
      <c r="D3" s="21" t="s">
        <v>375</v>
      </c>
      <c r="E3" s="30" t="s">
        <v>372</v>
      </c>
    </row>
    <row r="4" spans="1:5" ht="15.6" x14ac:dyDescent="0.3">
      <c r="A4" s="13">
        <v>1</v>
      </c>
      <c r="B4" s="13">
        <v>2</v>
      </c>
      <c r="C4" s="13">
        <v>3</v>
      </c>
      <c r="D4" s="13">
        <v>4</v>
      </c>
      <c r="E4" s="13">
        <v>5</v>
      </c>
    </row>
    <row r="5" spans="1:5" s="5" customFormat="1" x14ac:dyDescent="0.25">
      <c r="A5" s="25" t="s">
        <v>1</v>
      </c>
      <c r="B5" s="14" t="s">
        <v>2</v>
      </c>
      <c r="C5" s="35" t="s">
        <v>459</v>
      </c>
      <c r="D5" s="19" t="str">
        <f>D6</f>
        <v>332,9</v>
      </c>
      <c r="E5" s="22">
        <f>D5/C5</f>
        <v>0.39630952380952378</v>
      </c>
    </row>
    <row r="6" spans="1:5" ht="27.6" x14ac:dyDescent="0.25">
      <c r="A6" s="26" t="s">
        <v>3</v>
      </c>
      <c r="B6" s="15" t="s">
        <v>4</v>
      </c>
      <c r="C6" s="36" t="s">
        <v>459</v>
      </c>
      <c r="D6" s="20" t="s">
        <v>492</v>
      </c>
      <c r="E6" s="23">
        <f t="shared" ref="E6:E50" si="0">D6/C6</f>
        <v>0.39630952380952378</v>
      </c>
    </row>
    <row r="7" spans="1:5" ht="27.6" x14ac:dyDescent="0.25">
      <c r="A7" s="26" t="s">
        <v>5</v>
      </c>
      <c r="B7" s="15" t="s">
        <v>6</v>
      </c>
      <c r="C7" s="36" t="s">
        <v>459</v>
      </c>
      <c r="D7" s="20" t="s">
        <v>492</v>
      </c>
      <c r="E7" s="23">
        <f t="shared" si="0"/>
        <v>0.39630952380952378</v>
      </c>
    </row>
    <row r="8" spans="1:5" ht="55.2" x14ac:dyDescent="0.25">
      <c r="A8" s="26" t="s">
        <v>7</v>
      </c>
      <c r="B8" s="15" t="s">
        <v>8</v>
      </c>
      <c r="C8" s="36" t="s">
        <v>459</v>
      </c>
      <c r="D8" s="20" t="s">
        <v>492</v>
      </c>
      <c r="E8" s="23">
        <f t="shared" si="0"/>
        <v>0.39630952380952378</v>
      </c>
    </row>
    <row r="9" spans="1:5" s="5" customFormat="1" x14ac:dyDescent="0.25">
      <c r="A9" s="25" t="s">
        <v>9</v>
      </c>
      <c r="B9" s="14" t="s">
        <v>10</v>
      </c>
      <c r="C9" s="19" t="s">
        <v>487</v>
      </c>
      <c r="D9" s="19" t="s">
        <v>611</v>
      </c>
      <c r="E9" s="22">
        <f t="shared" si="0"/>
        <v>0.81293193164507316</v>
      </c>
    </row>
    <row r="10" spans="1:5" ht="27.6" x14ac:dyDescent="0.25">
      <c r="A10" s="26" t="s">
        <v>11</v>
      </c>
      <c r="B10" s="15" t="s">
        <v>12</v>
      </c>
      <c r="C10" s="36" t="s">
        <v>460</v>
      </c>
      <c r="D10" s="20" t="s">
        <v>493</v>
      </c>
      <c r="E10" s="23">
        <f t="shared" si="0"/>
        <v>0.86219521497037954</v>
      </c>
    </row>
    <row r="11" spans="1:5" ht="27.6" x14ac:dyDescent="0.25">
      <c r="A11" s="26" t="s">
        <v>13</v>
      </c>
      <c r="B11" s="15" t="s">
        <v>14</v>
      </c>
      <c r="C11" s="36" t="s">
        <v>460</v>
      </c>
      <c r="D11" s="20" t="s">
        <v>493</v>
      </c>
      <c r="E11" s="23">
        <f t="shared" si="0"/>
        <v>0.86219521497037954</v>
      </c>
    </row>
    <row r="12" spans="1:5" ht="27.6" x14ac:dyDescent="0.25">
      <c r="A12" s="26" t="s">
        <v>15</v>
      </c>
      <c r="B12" s="15" t="s">
        <v>16</v>
      </c>
      <c r="C12" s="36" t="s">
        <v>460</v>
      </c>
      <c r="D12" s="20" t="s">
        <v>493</v>
      </c>
      <c r="E12" s="23">
        <f t="shared" si="0"/>
        <v>0.86219521497037954</v>
      </c>
    </row>
    <row r="13" spans="1:5" x14ac:dyDescent="0.25">
      <c r="A13" s="26" t="s">
        <v>17</v>
      </c>
      <c r="B13" s="15" t="s">
        <v>18</v>
      </c>
      <c r="C13" s="36" t="s">
        <v>461</v>
      </c>
      <c r="D13" s="20" t="s">
        <v>494</v>
      </c>
      <c r="E13" s="23">
        <f t="shared" si="0"/>
        <v>0.83454018182788625</v>
      </c>
    </row>
    <row r="14" spans="1:5" ht="27.6" x14ac:dyDescent="0.25">
      <c r="A14" s="26" t="s">
        <v>19</v>
      </c>
      <c r="B14" s="15" t="s">
        <v>20</v>
      </c>
      <c r="C14" s="36" t="s">
        <v>461</v>
      </c>
      <c r="D14" s="20" t="s">
        <v>494</v>
      </c>
      <c r="E14" s="23">
        <f t="shared" si="0"/>
        <v>0.83454018182788625</v>
      </c>
    </row>
    <row r="15" spans="1:5" ht="27.6" x14ac:dyDescent="0.25">
      <c r="A15" s="26" t="s">
        <v>21</v>
      </c>
      <c r="B15" s="15" t="s">
        <v>22</v>
      </c>
      <c r="C15" s="36" t="s">
        <v>461</v>
      </c>
      <c r="D15" s="20" t="s">
        <v>494</v>
      </c>
      <c r="E15" s="23">
        <f t="shared" si="0"/>
        <v>0.83454018182788625</v>
      </c>
    </row>
    <row r="16" spans="1:5" ht="27.6" x14ac:dyDescent="0.25">
      <c r="A16" s="26" t="s">
        <v>23</v>
      </c>
      <c r="B16" s="15" t="s">
        <v>24</v>
      </c>
      <c r="C16" s="20" t="s">
        <v>462</v>
      </c>
      <c r="D16" s="20" t="s">
        <v>495</v>
      </c>
      <c r="E16" s="23">
        <f t="shared" si="0"/>
        <v>0.8161819954916788</v>
      </c>
    </row>
    <row r="17" spans="1:5" ht="27.6" x14ac:dyDescent="0.25">
      <c r="A17" s="26" t="s">
        <v>25</v>
      </c>
      <c r="B17" s="15" t="s">
        <v>26</v>
      </c>
      <c r="C17" s="20" t="s">
        <v>486</v>
      </c>
      <c r="D17" s="20" t="s">
        <v>496</v>
      </c>
      <c r="E17" s="23">
        <f t="shared" si="0"/>
        <v>1.2819504053409634</v>
      </c>
    </row>
    <row r="18" spans="1:5" ht="27.6" x14ac:dyDescent="0.25">
      <c r="A18" s="26" t="s">
        <v>27</v>
      </c>
      <c r="B18" s="15" t="s">
        <v>28</v>
      </c>
      <c r="C18" s="20" t="s">
        <v>463</v>
      </c>
      <c r="D18" s="20" t="s">
        <v>497</v>
      </c>
      <c r="E18" s="23">
        <f t="shared" si="0"/>
        <v>1.2676700782661048</v>
      </c>
    </row>
    <row r="19" spans="1:5" ht="27.6" x14ac:dyDescent="0.25">
      <c r="A19" s="26" t="s">
        <v>31</v>
      </c>
      <c r="B19" s="15" t="s">
        <v>32</v>
      </c>
      <c r="C19" s="20" t="s">
        <v>629</v>
      </c>
      <c r="D19" s="20" t="s">
        <v>498</v>
      </c>
      <c r="E19" s="23" t="s">
        <v>642</v>
      </c>
    </row>
    <row r="20" spans="1:5" ht="27.6" x14ac:dyDescent="0.25">
      <c r="A20" s="26" t="s">
        <v>33</v>
      </c>
      <c r="B20" s="15" t="s">
        <v>34</v>
      </c>
      <c r="C20" s="20" t="s">
        <v>464</v>
      </c>
      <c r="D20" s="20" t="s">
        <v>610</v>
      </c>
      <c r="E20" s="23">
        <f t="shared" si="0"/>
        <v>0.78270815840430452</v>
      </c>
    </row>
    <row r="21" spans="1:5" ht="41.4" x14ac:dyDescent="0.25">
      <c r="A21" s="26" t="s">
        <v>35</v>
      </c>
      <c r="B21" s="15" t="s">
        <v>36</v>
      </c>
      <c r="C21" s="20" t="s">
        <v>465</v>
      </c>
      <c r="D21" s="20" t="s">
        <v>499</v>
      </c>
      <c r="E21" s="23">
        <f t="shared" si="0"/>
        <v>0.7158530495037142</v>
      </c>
    </row>
    <row r="22" spans="1:5" ht="55.2" x14ac:dyDescent="0.25">
      <c r="A22" s="26" t="s">
        <v>37</v>
      </c>
      <c r="B22" s="15" t="s">
        <v>38</v>
      </c>
      <c r="C22" s="20" t="s">
        <v>466</v>
      </c>
      <c r="D22" s="20" t="s">
        <v>500</v>
      </c>
      <c r="E22" s="23">
        <f t="shared" si="0"/>
        <v>0.86410957863140692</v>
      </c>
    </row>
    <row r="23" spans="1:5" s="6" customFormat="1" x14ac:dyDescent="0.25">
      <c r="A23" s="37" t="s">
        <v>356</v>
      </c>
      <c r="B23" s="16" t="s">
        <v>359</v>
      </c>
      <c r="C23" s="20" t="s">
        <v>467</v>
      </c>
      <c r="D23" s="20" t="s">
        <v>501</v>
      </c>
      <c r="E23" s="23">
        <f t="shared" si="0"/>
        <v>0.77430385025251347</v>
      </c>
    </row>
    <row r="24" spans="1:5" s="6" customFormat="1" ht="27.6" x14ac:dyDescent="0.25">
      <c r="A24" s="37" t="s">
        <v>357</v>
      </c>
      <c r="B24" s="16" t="s">
        <v>360</v>
      </c>
      <c r="C24" s="20" t="s">
        <v>467</v>
      </c>
      <c r="D24" s="20" t="s">
        <v>501</v>
      </c>
      <c r="E24" s="23">
        <f t="shared" si="0"/>
        <v>0.77430385025251347</v>
      </c>
    </row>
    <row r="25" spans="1:5" s="6" customFormat="1" ht="27.6" x14ac:dyDescent="0.25">
      <c r="A25" s="38" t="s">
        <v>358</v>
      </c>
      <c r="B25" s="16" t="s">
        <v>361</v>
      </c>
      <c r="C25" s="20" t="s">
        <v>467</v>
      </c>
      <c r="D25" s="20" t="s">
        <v>501</v>
      </c>
      <c r="E25" s="23">
        <f t="shared" si="0"/>
        <v>0.77430385025251347</v>
      </c>
    </row>
    <row r="26" spans="1:5" x14ac:dyDescent="0.25">
      <c r="A26" s="26" t="s">
        <v>39</v>
      </c>
      <c r="B26" s="15" t="s">
        <v>40</v>
      </c>
      <c r="C26" s="20" t="s">
        <v>468</v>
      </c>
      <c r="D26" s="20" t="s">
        <v>502</v>
      </c>
      <c r="E26" s="23">
        <f t="shared" si="0"/>
        <v>1.0196610169491527</v>
      </c>
    </row>
    <row r="27" spans="1:5" ht="41.4" x14ac:dyDescent="0.25">
      <c r="A27" s="26" t="s">
        <v>41</v>
      </c>
      <c r="B27" s="15" t="s">
        <v>42</v>
      </c>
      <c r="C27" s="20" t="s">
        <v>468</v>
      </c>
      <c r="D27" s="20" t="s">
        <v>502</v>
      </c>
      <c r="E27" s="23">
        <f t="shared" si="0"/>
        <v>1.0196610169491527</v>
      </c>
    </row>
    <row r="28" spans="1:5" ht="55.2" x14ac:dyDescent="0.25">
      <c r="A28" s="26" t="s">
        <v>43</v>
      </c>
      <c r="B28" s="15" t="s">
        <v>44</v>
      </c>
      <c r="C28" s="20" t="s">
        <v>468</v>
      </c>
      <c r="D28" s="20" t="s">
        <v>502</v>
      </c>
      <c r="E28" s="23">
        <f t="shared" si="0"/>
        <v>1.0196610169491527</v>
      </c>
    </row>
    <row r="29" spans="1:5" s="5" customFormat="1" x14ac:dyDescent="0.25">
      <c r="A29" s="25" t="s">
        <v>47</v>
      </c>
      <c r="B29" s="14" t="s">
        <v>48</v>
      </c>
      <c r="C29" s="19" t="s">
        <v>489</v>
      </c>
      <c r="D29" s="19" t="s">
        <v>612</v>
      </c>
      <c r="E29" s="22">
        <f t="shared" si="0"/>
        <v>0.96174970875026744</v>
      </c>
    </row>
    <row r="30" spans="1:5" x14ac:dyDescent="0.25">
      <c r="A30" s="26" t="s">
        <v>49</v>
      </c>
      <c r="B30" s="15" t="s">
        <v>50</v>
      </c>
      <c r="C30" s="20" t="s">
        <v>469</v>
      </c>
      <c r="D30" s="20" t="s">
        <v>503</v>
      </c>
      <c r="E30" s="23">
        <f t="shared" si="0"/>
        <v>0.26129625449087873</v>
      </c>
    </row>
    <row r="31" spans="1:5" ht="27.6" x14ac:dyDescent="0.25">
      <c r="A31" s="26" t="s">
        <v>51</v>
      </c>
      <c r="B31" s="15" t="s">
        <v>52</v>
      </c>
      <c r="C31" s="20" t="s">
        <v>469</v>
      </c>
      <c r="D31" s="20" t="s">
        <v>503</v>
      </c>
      <c r="E31" s="23">
        <f t="shared" si="0"/>
        <v>0.26129625449087873</v>
      </c>
    </row>
    <row r="32" spans="1:5" ht="41.4" x14ac:dyDescent="0.25">
      <c r="A32" s="26" t="s">
        <v>53</v>
      </c>
      <c r="B32" s="15" t="s">
        <v>54</v>
      </c>
      <c r="C32" s="20" t="s">
        <v>470</v>
      </c>
      <c r="D32" s="20" t="s">
        <v>504</v>
      </c>
      <c r="E32" s="23">
        <f t="shared" si="0"/>
        <v>0.57802308806497404</v>
      </c>
    </row>
    <row r="33" spans="1:5" ht="82.8" x14ac:dyDescent="0.25">
      <c r="A33" s="26" t="s">
        <v>55</v>
      </c>
      <c r="B33" s="15" t="s">
        <v>56</v>
      </c>
      <c r="C33" s="20" t="s">
        <v>471</v>
      </c>
      <c r="D33" s="20">
        <v>0</v>
      </c>
      <c r="E33" s="23">
        <f t="shared" si="0"/>
        <v>0</v>
      </c>
    </row>
    <row r="34" spans="1:5" ht="55.2" x14ac:dyDescent="0.25">
      <c r="A34" s="26" t="s">
        <v>57</v>
      </c>
      <c r="B34" s="15" t="s">
        <v>58</v>
      </c>
      <c r="C34" s="20" t="s">
        <v>472</v>
      </c>
      <c r="D34" s="20" t="s">
        <v>505</v>
      </c>
      <c r="E34" s="23">
        <f t="shared" si="0"/>
        <v>1.0748561783044541</v>
      </c>
    </row>
    <row r="35" spans="1:5" x14ac:dyDescent="0.25">
      <c r="A35" s="26" t="s">
        <v>59</v>
      </c>
      <c r="B35" s="15" t="s">
        <v>60</v>
      </c>
      <c r="C35" s="20" t="s">
        <v>473</v>
      </c>
      <c r="D35" s="20" t="s">
        <v>506</v>
      </c>
      <c r="E35" s="23">
        <f t="shared" si="0"/>
        <v>1.6268490679494889</v>
      </c>
    </row>
    <row r="36" spans="1:5" ht="27.6" x14ac:dyDescent="0.25">
      <c r="A36" s="26" t="s">
        <v>61</v>
      </c>
      <c r="B36" s="15" t="s">
        <v>62</v>
      </c>
      <c r="C36" s="20" t="s">
        <v>474</v>
      </c>
      <c r="D36" s="20" t="s">
        <v>625</v>
      </c>
      <c r="E36" s="23">
        <f t="shared" si="0"/>
        <v>1.6538287778249408</v>
      </c>
    </row>
    <row r="37" spans="1:5" ht="27.6" x14ac:dyDescent="0.25">
      <c r="A37" s="26" t="s">
        <v>63</v>
      </c>
      <c r="B37" s="15" t="s">
        <v>64</v>
      </c>
      <c r="C37" s="20" t="s">
        <v>475</v>
      </c>
      <c r="D37" s="20" t="s">
        <v>507</v>
      </c>
      <c r="E37" s="23">
        <f t="shared" si="0"/>
        <v>0.8491638676298422</v>
      </c>
    </row>
    <row r="38" spans="1:5" ht="151.80000000000001" x14ac:dyDescent="0.25">
      <c r="A38" s="26" t="s">
        <v>355</v>
      </c>
      <c r="B38" s="15" t="s">
        <v>65</v>
      </c>
      <c r="C38" s="20" t="s">
        <v>476</v>
      </c>
      <c r="D38" s="20" t="s">
        <v>626</v>
      </c>
      <c r="E38" s="23">
        <f t="shared" si="0"/>
        <v>0.99997821160885469</v>
      </c>
    </row>
    <row r="39" spans="1:5" s="34" customFormat="1" ht="151.80000000000001" x14ac:dyDescent="0.25">
      <c r="A39" s="26" t="s">
        <v>613</v>
      </c>
      <c r="B39" s="15" t="s">
        <v>614</v>
      </c>
      <c r="C39" s="20">
        <v>0</v>
      </c>
      <c r="D39" s="20" t="s">
        <v>615</v>
      </c>
      <c r="E39" s="23">
        <v>0</v>
      </c>
    </row>
    <row r="40" spans="1:5" ht="124.2" x14ac:dyDescent="0.25">
      <c r="A40" s="26" t="s">
        <v>66</v>
      </c>
      <c r="B40" s="15" t="s">
        <v>67</v>
      </c>
      <c r="C40" s="20" t="s">
        <v>477</v>
      </c>
      <c r="D40" s="20">
        <v>0</v>
      </c>
      <c r="E40" s="23">
        <f t="shared" si="0"/>
        <v>0</v>
      </c>
    </row>
    <row r="41" spans="1:5" ht="55.2" x14ac:dyDescent="0.25">
      <c r="A41" s="26" t="s">
        <v>68</v>
      </c>
      <c r="B41" s="15" t="s">
        <v>69</v>
      </c>
      <c r="C41" s="20" t="s">
        <v>488</v>
      </c>
      <c r="D41" s="20" t="s">
        <v>508</v>
      </c>
      <c r="E41" s="23">
        <f t="shared" si="0"/>
        <v>1.1754907000209416</v>
      </c>
    </row>
    <row r="42" spans="1:5" ht="41.4" x14ac:dyDescent="0.25">
      <c r="A42" s="26" t="s">
        <v>70</v>
      </c>
      <c r="B42" s="15" t="s">
        <v>71</v>
      </c>
      <c r="C42" s="20" t="s">
        <v>630</v>
      </c>
      <c r="D42" s="20">
        <v>0</v>
      </c>
      <c r="E42" s="23">
        <f t="shared" si="0"/>
        <v>0</v>
      </c>
    </row>
    <row r="43" spans="1:5" ht="41.4" x14ac:dyDescent="0.25">
      <c r="A43" s="26" t="s">
        <v>72</v>
      </c>
      <c r="B43" s="15" t="s">
        <v>73</v>
      </c>
      <c r="C43" s="20" t="s">
        <v>478</v>
      </c>
      <c r="D43" s="20" t="s">
        <v>509</v>
      </c>
      <c r="E43" s="23">
        <f t="shared" si="0"/>
        <v>0.96153846153846145</v>
      </c>
    </row>
    <row r="44" spans="1:5" ht="41.4" x14ac:dyDescent="0.25">
      <c r="A44" s="26" t="s">
        <v>74</v>
      </c>
      <c r="B44" s="15" t="s">
        <v>75</v>
      </c>
      <c r="C44" s="20" t="s">
        <v>479</v>
      </c>
      <c r="D44" s="20" t="s">
        <v>510</v>
      </c>
      <c r="E44" s="23">
        <f t="shared" si="0"/>
        <v>1.2032538096427678</v>
      </c>
    </row>
    <row r="45" spans="1:5" s="6" customFormat="1" ht="55.2" x14ac:dyDescent="0.25">
      <c r="A45" s="39" t="s">
        <v>362</v>
      </c>
      <c r="B45" s="16" t="s">
        <v>363</v>
      </c>
      <c r="C45" s="20" t="s">
        <v>480</v>
      </c>
      <c r="D45" s="20" t="s">
        <v>511</v>
      </c>
      <c r="E45" s="23">
        <f t="shared" si="0"/>
        <v>1.3239878947067891</v>
      </c>
    </row>
    <row r="46" spans="1:5" ht="27.6" x14ac:dyDescent="0.25">
      <c r="A46" s="26" t="s">
        <v>76</v>
      </c>
      <c r="B46" s="15" t="s">
        <v>77</v>
      </c>
      <c r="C46" s="20" t="s">
        <v>481</v>
      </c>
      <c r="D46" s="20" t="s">
        <v>512</v>
      </c>
      <c r="E46" s="23">
        <f t="shared" si="0"/>
        <v>0.88777690401649934</v>
      </c>
    </row>
    <row r="47" spans="1:5" ht="27.6" x14ac:dyDescent="0.25">
      <c r="A47" s="26" t="s">
        <v>78</v>
      </c>
      <c r="B47" s="15" t="s">
        <v>79</v>
      </c>
      <c r="C47" s="20" t="s">
        <v>481</v>
      </c>
      <c r="D47" s="20" t="s">
        <v>512</v>
      </c>
      <c r="E47" s="23">
        <f t="shared" si="0"/>
        <v>0.88777690401649934</v>
      </c>
    </row>
    <row r="48" spans="1:5" ht="41.4" x14ac:dyDescent="0.25">
      <c r="A48" s="26" t="s">
        <v>80</v>
      </c>
      <c r="B48" s="15" t="s">
        <v>81</v>
      </c>
      <c r="C48" s="20" t="s">
        <v>481</v>
      </c>
      <c r="D48" s="20" t="s">
        <v>512</v>
      </c>
      <c r="E48" s="23">
        <f t="shared" si="0"/>
        <v>0.88777690401649934</v>
      </c>
    </row>
    <row r="49" spans="1:5" x14ac:dyDescent="0.25">
      <c r="A49" s="26" t="s">
        <v>83</v>
      </c>
      <c r="B49" s="15" t="s">
        <v>84</v>
      </c>
      <c r="C49" s="20" t="s">
        <v>482</v>
      </c>
      <c r="D49" s="20" t="s">
        <v>513</v>
      </c>
      <c r="E49" s="23">
        <f t="shared" si="0"/>
        <v>1.2837160835237065</v>
      </c>
    </row>
    <row r="50" spans="1:5" ht="27.6" x14ac:dyDescent="0.25">
      <c r="A50" s="26" t="s">
        <v>85</v>
      </c>
      <c r="B50" s="15" t="s">
        <v>86</v>
      </c>
      <c r="C50" s="20" t="s">
        <v>482</v>
      </c>
      <c r="D50" s="20" t="s">
        <v>513</v>
      </c>
      <c r="E50" s="23">
        <f t="shared" si="0"/>
        <v>1.2837160835237065</v>
      </c>
    </row>
    <row r="51" spans="1:5" ht="27.6" x14ac:dyDescent="0.25">
      <c r="A51" s="26" t="s">
        <v>87</v>
      </c>
      <c r="B51" s="15" t="s">
        <v>88</v>
      </c>
      <c r="C51" s="20" t="s">
        <v>483</v>
      </c>
      <c r="D51" s="20" t="s">
        <v>514</v>
      </c>
      <c r="E51" s="23">
        <f t="shared" ref="E51:E85" si="1">D51/C51</f>
        <v>0.72108540925266895</v>
      </c>
    </row>
    <row r="52" spans="1:5" ht="41.4" x14ac:dyDescent="0.25">
      <c r="A52" s="26" t="s">
        <v>90</v>
      </c>
      <c r="B52" s="15" t="s">
        <v>91</v>
      </c>
      <c r="C52" s="20" t="s">
        <v>484</v>
      </c>
      <c r="D52" s="20" t="s">
        <v>515</v>
      </c>
      <c r="E52" s="23">
        <f t="shared" si="1"/>
        <v>1.4936362555013678</v>
      </c>
    </row>
    <row r="53" spans="1:5" ht="27.6" x14ac:dyDescent="0.25">
      <c r="A53" s="26" t="s">
        <v>92</v>
      </c>
      <c r="B53" s="15" t="s">
        <v>93</v>
      </c>
      <c r="C53" s="20" t="s">
        <v>485</v>
      </c>
      <c r="D53" s="20" t="s">
        <v>516</v>
      </c>
      <c r="E53" s="23">
        <f t="shared" si="1"/>
        <v>1.2487409065472861</v>
      </c>
    </row>
    <row r="54" spans="1:5" s="5" customFormat="1" x14ac:dyDescent="0.25">
      <c r="A54" s="25" t="s">
        <v>94</v>
      </c>
      <c r="B54" s="14" t="s">
        <v>95</v>
      </c>
      <c r="C54" s="19" t="s">
        <v>451</v>
      </c>
      <c r="D54" s="19" t="s">
        <v>617</v>
      </c>
      <c r="E54" s="22">
        <f t="shared" si="1"/>
        <v>0.73416509634672678</v>
      </c>
    </row>
    <row r="55" spans="1:5" x14ac:dyDescent="0.25">
      <c r="A55" s="26" t="s">
        <v>96</v>
      </c>
      <c r="B55" s="15" t="s">
        <v>97</v>
      </c>
      <c r="C55" s="20" t="s">
        <v>450</v>
      </c>
      <c r="D55" s="20" t="s">
        <v>517</v>
      </c>
      <c r="E55" s="23">
        <f t="shared" si="1"/>
        <v>0.687912355818312</v>
      </c>
    </row>
    <row r="56" spans="1:5" ht="41.4" x14ac:dyDescent="0.25">
      <c r="A56" s="26" t="s">
        <v>98</v>
      </c>
      <c r="B56" s="15" t="s">
        <v>99</v>
      </c>
      <c r="C56" s="20" t="s">
        <v>377</v>
      </c>
      <c r="D56" s="20" t="s">
        <v>518</v>
      </c>
      <c r="E56" s="23">
        <f t="shared" si="1"/>
        <v>0.61092026758271556</v>
      </c>
    </row>
    <row r="57" spans="1:5" ht="27.6" x14ac:dyDescent="0.25">
      <c r="A57" s="26" t="s">
        <v>100</v>
      </c>
      <c r="B57" s="15" t="s">
        <v>101</v>
      </c>
      <c r="C57" s="20" t="s">
        <v>376</v>
      </c>
      <c r="D57" s="20" t="s">
        <v>519</v>
      </c>
      <c r="E57" s="23">
        <f t="shared" si="1"/>
        <v>0.63241783706450116</v>
      </c>
    </row>
    <row r="58" spans="1:5" ht="27.6" x14ac:dyDescent="0.25">
      <c r="A58" s="26" t="s">
        <v>102</v>
      </c>
      <c r="B58" s="15" t="s">
        <v>103</v>
      </c>
      <c r="C58" s="20" t="s">
        <v>631</v>
      </c>
      <c r="D58" s="20" t="s">
        <v>442</v>
      </c>
      <c r="E58" s="23">
        <f t="shared" si="1"/>
        <v>0.42319197606897768</v>
      </c>
    </row>
    <row r="59" spans="1:5" ht="27.6" x14ac:dyDescent="0.25">
      <c r="A59" s="26" t="s">
        <v>104</v>
      </c>
      <c r="B59" s="15" t="s">
        <v>105</v>
      </c>
      <c r="C59" s="20" t="s">
        <v>378</v>
      </c>
      <c r="D59" s="20" t="s">
        <v>616</v>
      </c>
      <c r="E59" s="23">
        <f t="shared" si="1"/>
        <v>1.100591142552573</v>
      </c>
    </row>
    <row r="60" spans="1:5" ht="27.6" x14ac:dyDescent="0.25">
      <c r="A60" s="26" t="s">
        <v>106</v>
      </c>
      <c r="B60" s="15" t="s">
        <v>107</v>
      </c>
      <c r="C60" s="20" t="s">
        <v>378</v>
      </c>
      <c r="D60" s="20" t="s">
        <v>616</v>
      </c>
      <c r="E60" s="23">
        <f t="shared" si="1"/>
        <v>1.100591142552573</v>
      </c>
    </row>
    <row r="61" spans="1:5" s="33" customFormat="1" x14ac:dyDescent="0.25">
      <c r="A61" s="26" t="s">
        <v>164</v>
      </c>
      <c r="B61" s="15" t="s">
        <v>521</v>
      </c>
      <c r="C61" s="20">
        <v>0</v>
      </c>
      <c r="D61" s="20" t="s">
        <v>523</v>
      </c>
      <c r="E61" s="23">
        <v>0</v>
      </c>
    </row>
    <row r="62" spans="1:5" s="33" customFormat="1" ht="41.4" x14ac:dyDescent="0.25">
      <c r="A62" s="26" t="s">
        <v>520</v>
      </c>
      <c r="B62" s="15" t="s">
        <v>522</v>
      </c>
      <c r="C62" s="20">
        <v>0</v>
      </c>
      <c r="D62" s="20" t="s">
        <v>523</v>
      </c>
      <c r="E62" s="23">
        <v>0</v>
      </c>
    </row>
    <row r="63" spans="1:5" s="33" customFormat="1" ht="41.4" x14ac:dyDescent="0.25">
      <c r="A63" s="26" t="s">
        <v>70</v>
      </c>
      <c r="B63" s="15" t="s">
        <v>524</v>
      </c>
      <c r="C63" s="20">
        <v>0</v>
      </c>
      <c r="D63" s="20" t="s">
        <v>523</v>
      </c>
      <c r="E63" s="23">
        <v>0</v>
      </c>
    </row>
    <row r="64" spans="1:5" ht="27.6" x14ac:dyDescent="0.25">
      <c r="A64" s="26" t="s">
        <v>108</v>
      </c>
      <c r="B64" s="15" t="s">
        <v>109</v>
      </c>
      <c r="C64" s="20" t="s">
        <v>379</v>
      </c>
      <c r="D64" s="20">
        <v>0</v>
      </c>
      <c r="E64" s="23">
        <f t="shared" si="1"/>
        <v>0</v>
      </c>
    </row>
    <row r="65" spans="1:8" x14ac:dyDescent="0.25">
      <c r="A65" s="26" t="s">
        <v>110</v>
      </c>
      <c r="B65" s="15" t="s">
        <v>111</v>
      </c>
      <c r="C65" s="20" t="s">
        <v>379</v>
      </c>
      <c r="D65" s="20">
        <v>0</v>
      </c>
      <c r="E65" s="23">
        <f t="shared" si="1"/>
        <v>0</v>
      </c>
    </row>
    <row r="66" spans="1:8" ht="41.4" x14ac:dyDescent="0.25">
      <c r="A66" s="26" t="s">
        <v>112</v>
      </c>
      <c r="B66" s="15" t="s">
        <v>113</v>
      </c>
      <c r="C66" s="20" t="s">
        <v>379</v>
      </c>
      <c r="D66" s="20">
        <v>0</v>
      </c>
      <c r="E66" s="23">
        <f t="shared" si="1"/>
        <v>0</v>
      </c>
    </row>
    <row r="67" spans="1:8" s="5" customFormat="1" x14ac:dyDescent="0.25">
      <c r="A67" s="25" t="s">
        <v>114</v>
      </c>
      <c r="B67" s="14" t="s">
        <v>115</v>
      </c>
      <c r="C67" s="19" t="s">
        <v>452</v>
      </c>
      <c r="D67" s="19" t="s">
        <v>618</v>
      </c>
      <c r="E67" s="22">
        <f t="shared" si="1"/>
        <v>0.73050616948146685</v>
      </c>
    </row>
    <row r="68" spans="1:8" x14ac:dyDescent="0.25">
      <c r="A68" s="26" t="s">
        <v>116</v>
      </c>
      <c r="B68" s="15" t="s">
        <v>117</v>
      </c>
      <c r="C68" s="20" t="s">
        <v>380</v>
      </c>
      <c r="D68" s="20" t="s">
        <v>525</v>
      </c>
      <c r="E68" s="23">
        <f t="shared" si="1"/>
        <v>0.84531801881959601</v>
      </c>
    </row>
    <row r="69" spans="1:8" ht="41.4" x14ac:dyDescent="0.25">
      <c r="A69" s="26" t="s">
        <v>118</v>
      </c>
      <c r="B69" s="15" t="s">
        <v>119</v>
      </c>
      <c r="C69" s="20" t="s">
        <v>380</v>
      </c>
      <c r="D69" s="20" t="s">
        <v>525</v>
      </c>
      <c r="E69" s="23">
        <f t="shared" si="1"/>
        <v>0.84531801881959601</v>
      </c>
    </row>
    <row r="70" spans="1:8" ht="27.6" x14ac:dyDescent="0.25">
      <c r="A70" s="26" t="s">
        <v>120</v>
      </c>
      <c r="B70" s="15" t="s">
        <v>121</v>
      </c>
      <c r="C70" s="20" t="s">
        <v>381</v>
      </c>
      <c r="D70" s="20" t="s">
        <v>526</v>
      </c>
      <c r="E70" s="23">
        <f t="shared" si="1"/>
        <v>3.7039999999999997</v>
      </c>
    </row>
    <row r="71" spans="1:8" ht="27.6" x14ac:dyDescent="0.25">
      <c r="A71" s="26" t="s">
        <v>122</v>
      </c>
      <c r="B71" s="15" t="s">
        <v>123</v>
      </c>
      <c r="C71" s="20" t="s">
        <v>382</v>
      </c>
      <c r="D71" s="20" t="s">
        <v>527</v>
      </c>
      <c r="E71" s="23">
        <f t="shared" si="1"/>
        <v>0.8062532455109459</v>
      </c>
    </row>
    <row r="72" spans="1:8" x14ac:dyDescent="0.25">
      <c r="A72" s="26" t="s">
        <v>124</v>
      </c>
      <c r="B72" s="15" t="s">
        <v>125</v>
      </c>
      <c r="C72" s="20" t="s">
        <v>383</v>
      </c>
      <c r="D72" s="20" t="s">
        <v>528</v>
      </c>
      <c r="E72" s="23">
        <f t="shared" si="1"/>
        <v>0.66398494067657599</v>
      </c>
    </row>
    <row r="73" spans="1:8" x14ac:dyDescent="0.25">
      <c r="A73" s="26" t="s">
        <v>126</v>
      </c>
      <c r="B73" s="15" t="s">
        <v>127</v>
      </c>
      <c r="C73" s="20" t="s">
        <v>383</v>
      </c>
      <c r="D73" s="20" t="s">
        <v>528</v>
      </c>
      <c r="E73" s="23">
        <f t="shared" si="1"/>
        <v>0.66398494067657599</v>
      </c>
    </row>
    <row r="74" spans="1:8" ht="55.2" x14ac:dyDescent="0.25">
      <c r="A74" s="26" t="s">
        <v>128</v>
      </c>
      <c r="B74" s="15" t="s">
        <v>129</v>
      </c>
      <c r="C74" s="20" t="s">
        <v>384</v>
      </c>
      <c r="D74" s="20" t="s">
        <v>529</v>
      </c>
      <c r="E74" s="23">
        <f t="shared" si="1"/>
        <v>0.63904964227284933</v>
      </c>
    </row>
    <row r="75" spans="1:8" ht="55.2" x14ac:dyDescent="0.25">
      <c r="A75" s="26" t="s">
        <v>130</v>
      </c>
      <c r="B75" s="15" t="s">
        <v>131</v>
      </c>
      <c r="C75" s="20" t="s">
        <v>385</v>
      </c>
      <c r="D75" s="20" t="s">
        <v>619</v>
      </c>
      <c r="E75" s="23">
        <f t="shared" si="1"/>
        <v>0.70826738362134378</v>
      </c>
    </row>
    <row r="76" spans="1:8" s="7" customFormat="1" ht="27.6" x14ac:dyDescent="0.25">
      <c r="A76" s="25" t="s">
        <v>132</v>
      </c>
      <c r="B76" s="14" t="s">
        <v>133</v>
      </c>
      <c r="C76" s="19" t="s">
        <v>453</v>
      </c>
      <c r="D76" s="19" t="s">
        <v>621</v>
      </c>
      <c r="E76" s="22">
        <f t="shared" si="1"/>
        <v>1.0043159072008259</v>
      </c>
      <c r="F76" s="5"/>
      <c r="G76" s="5"/>
      <c r="H76" s="5"/>
    </row>
    <row r="77" spans="1:8" x14ac:dyDescent="0.25">
      <c r="A77" s="26" t="s">
        <v>134</v>
      </c>
      <c r="B77" s="15" t="s">
        <v>135</v>
      </c>
      <c r="C77" s="20" t="s">
        <v>386</v>
      </c>
      <c r="D77" s="20" t="s">
        <v>620</v>
      </c>
      <c r="E77" s="23">
        <f t="shared" si="1"/>
        <v>0.94647241774431157</v>
      </c>
    </row>
    <row r="78" spans="1:8" ht="41.4" x14ac:dyDescent="0.25">
      <c r="A78" s="26" t="s">
        <v>136</v>
      </c>
      <c r="B78" s="15" t="s">
        <v>137</v>
      </c>
      <c r="C78" s="20" t="s">
        <v>387</v>
      </c>
      <c r="D78" s="20" t="s">
        <v>530</v>
      </c>
      <c r="E78" s="23">
        <f t="shared" si="1"/>
        <v>0.69995052770448551</v>
      </c>
    </row>
    <row r="79" spans="1:8" x14ac:dyDescent="0.25">
      <c r="A79" s="26" t="s">
        <v>138</v>
      </c>
      <c r="B79" s="15" t="s">
        <v>139</v>
      </c>
      <c r="C79" s="20" t="s">
        <v>387</v>
      </c>
      <c r="D79" s="20" t="s">
        <v>530</v>
      </c>
      <c r="E79" s="23">
        <f t="shared" si="1"/>
        <v>0.69995052770448551</v>
      </c>
    </row>
    <row r="80" spans="1:8" ht="27.6" x14ac:dyDescent="0.25">
      <c r="A80" s="26" t="s">
        <v>140</v>
      </c>
      <c r="B80" s="15" t="s">
        <v>141</v>
      </c>
      <c r="C80" s="20" t="s">
        <v>388</v>
      </c>
      <c r="D80" s="20" t="s">
        <v>531</v>
      </c>
      <c r="E80" s="23">
        <f t="shared" si="1"/>
        <v>1.4287788352960156</v>
      </c>
    </row>
    <row r="81" spans="1:5" x14ac:dyDescent="0.25">
      <c r="A81" s="26" t="s">
        <v>142</v>
      </c>
      <c r="B81" s="15" t="s">
        <v>143</v>
      </c>
      <c r="C81" s="20" t="s">
        <v>389</v>
      </c>
      <c r="D81" s="20" t="s">
        <v>532</v>
      </c>
      <c r="E81" s="23" t="s">
        <v>643</v>
      </c>
    </row>
    <row r="82" spans="1:5" ht="27.6" x14ac:dyDescent="0.25">
      <c r="A82" s="26" t="s">
        <v>144</v>
      </c>
      <c r="B82" s="15" t="s">
        <v>145</v>
      </c>
      <c r="C82" s="20" t="s">
        <v>390</v>
      </c>
      <c r="D82" s="20" t="s">
        <v>534</v>
      </c>
      <c r="E82" s="23">
        <f t="shared" si="1"/>
        <v>1.0959257349149045</v>
      </c>
    </row>
    <row r="83" spans="1:5" ht="55.2" x14ac:dyDescent="0.25">
      <c r="A83" s="26" t="s">
        <v>146</v>
      </c>
      <c r="B83" s="15" t="s">
        <v>147</v>
      </c>
      <c r="C83" s="20" t="s">
        <v>632</v>
      </c>
      <c r="D83" s="20" t="s">
        <v>533</v>
      </c>
      <c r="E83" s="23">
        <f t="shared" si="1"/>
        <v>1.1195928753180662</v>
      </c>
    </row>
    <row r="84" spans="1:5" ht="41.4" x14ac:dyDescent="0.25">
      <c r="A84" s="26" t="s">
        <v>148</v>
      </c>
      <c r="B84" s="15" t="s">
        <v>149</v>
      </c>
      <c r="C84" s="20" t="s">
        <v>391</v>
      </c>
      <c r="D84" s="20" t="s">
        <v>535</v>
      </c>
      <c r="E84" s="23">
        <f t="shared" si="1"/>
        <v>0.64594209776934031</v>
      </c>
    </row>
    <row r="85" spans="1:5" ht="82.8" x14ac:dyDescent="0.25">
      <c r="A85" s="26" t="s">
        <v>150</v>
      </c>
      <c r="B85" s="15" t="s">
        <v>151</v>
      </c>
      <c r="C85" s="20" t="s">
        <v>391</v>
      </c>
      <c r="D85" s="20" t="s">
        <v>535</v>
      </c>
      <c r="E85" s="23">
        <f t="shared" si="1"/>
        <v>0.64594209776934031</v>
      </c>
    </row>
    <row r="86" spans="1:5" ht="27.6" x14ac:dyDescent="0.25">
      <c r="A86" s="26" t="s">
        <v>152</v>
      </c>
      <c r="B86" s="15" t="s">
        <v>153</v>
      </c>
      <c r="C86" s="20" t="s">
        <v>391</v>
      </c>
      <c r="D86" s="20" t="s">
        <v>535</v>
      </c>
      <c r="E86" s="23">
        <f t="shared" ref="E86:E134" si="2">D86/C86</f>
        <v>0.64594209776934031</v>
      </c>
    </row>
    <row r="87" spans="1:5" ht="27.6" x14ac:dyDescent="0.25">
      <c r="A87" s="26" t="s">
        <v>154</v>
      </c>
      <c r="B87" s="15" t="s">
        <v>155</v>
      </c>
      <c r="C87" s="20" t="s">
        <v>392</v>
      </c>
      <c r="D87" s="20" t="s">
        <v>536</v>
      </c>
      <c r="E87" s="23">
        <f t="shared" si="2"/>
        <v>0.95906432748537995</v>
      </c>
    </row>
    <row r="88" spans="1:5" x14ac:dyDescent="0.25">
      <c r="A88" s="26" t="s">
        <v>156</v>
      </c>
      <c r="B88" s="15" t="s">
        <v>157</v>
      </c>
      <c r="C88" s="20" t="s">
        <v>392</v>
      </c>
      <c r="D88" s="20" t="s">
        <v>536</v>
      </c>
      <c r="E88" s="23">
        <f t="shared" si="2"/>
        <v>0.95906432748537995</v>
      </c>
    </row>
    <row r="89" spans="1:5" ht="27.6" x14ac:dyDescent="0.25">
      <c r="A89" s="26" t="s">
        <v>158</v>
      </c>
      <c r="B89" s="15" t="s">
        <v>159</v>
      </c>
      <c r="C89" s="20" t="s">
        <v>392</v>
      </c>
      <c r="D89" s="20" t="s">
        <v>536</v>
      </c>
      <c r="E89" s="23">
        <f t="shared" si="2"/>
        <v>0.95906432748537995</v>
      </c>
    </row>
    <row r="90" spans="1:5" ht="41.4" x14ac:dyDescent="0.25">
      <c r="A90" s="26" t="s">
        <v>160</v>
      </c>
      <c r="B90" s="15" t="s">
        <v>161</v>
      </c>
      <c r="C90" s="20" t="s">
        <v>393</v>
      </c>
      <c r="D90" s="20" t="s">
        <v>537</v>
      </c>
      <c r="E90" s="23">
        <f t="shared" si="2"/>
        <v>0.30612244897959179</v>
      </c>
    </row>
    <row r="91" spans="1:5" ht="27.6" x14ac:dyDescent="0.25">
      <c r="A91" s="26" t="s">
        <v>162</v>
      </c>
      <c r="B91" s="15" t="s">
        <v>163</v>
      </c>
      <c r="C91" s="20" t="s">
        <v>393</v>
      </c>
      <c r="D91" s="20" t="s">
        <v>537</v>
      </c>
      <c r="E91" s="23">
        <f t="shared" si="2"/>
        <v>0.30612244897959179</v>
      </c>
    </row>
    <row r="92" spans="1:5" x14ac:dyDescent="0.25">
      <c r="A92" s="26" t="s">
        <v>164</v>
      </c>
      <c r="B92" s="15" t="s">
        <v>165</v>
      </c>
      <c r="C92" s="20" t="s">
        <v>394</v>
      </c>
      <c r="D92" s="20" t="s">
        <v>538</v>
      </c>
      <c r="E92" s="23">
        <f t="shared" si="2"/>
        <v>1.108093891774607</v>
      </c>
    </row>
    <row r="93" spans="1:5" ht="27.6" x14ac:dyDescent="0.25">
      <c r="A93" s="26" t="s">
        <v>85</v>
      </c>
      <c r="B93" s="15" t="s">
        <v>166</v>
      </c>
      <c r="C93" s="20" t="s">
        <v>394</v>
      </c>
      <c r="D93" s="20" t="s">
        <v>538</v>
      </c>
      <c r="E93" s="23">
        <f t="shared" si="2"/>
        <v>1.108093891774607</v>
      </c>
    </row>
    <row r="94" spans="1:5" x14ac:dyDescent="0.25">
      <c r="A94" s="26" t="s">
        <v>167</v>
      </c>
      <c r="B94" s="15" t="s">
        <v>168</v>
      </c>
      <c r="C94" s="20" t="s">
        <v>394</v>
      </c>
      <c r="D94" s="20" t="s">
        <v>538</v>
      </c>
      <c r="E94" s="23">
        <f t="shared" si="2"/>
        <v>1.108093891774607</v>
      </c>
    </row>
    <row r="95" spans="1:5" s="5" customFormat="1" x14ac:dyDescent="0.25">
      <c r="A95" s="25" t="s">
        <v>169</v>
      </c>
      <c r="B95" s="14" t="s">
        <v>170</v>
      </c>
      <c r="C95" s="19" t="s">
        <v>395</v>
      </c>
      <c r="D95" s="19" t="s">
        <v>539</v>
      </c>
      <c r="E95" s="22">
        <f t="shared" si="2"/>
        <v>1.8151406269359434</v>
      </c>
    </row>
    <row r="96" spans="1:5" x14ac:dyDescent="0.25">
      <c r="A96" s="26" t="s">
        <v>171</v>
      </c>
      <c r="B96" s="15" t="s">
        <v>172</v>
      </c>
      <c r="C96" s="20" t="s">
        <v>395</v>
      </c>
      <c r="D96" s="20" t="s">
        <v>539</v>
      </c>
      <c r="E96" s="23">
        <f t="shared" si="2"/>
        <v>1.8151406269359434</v>
      </c>
    </row>
    <row r="97" spans="1:5" ht="41.4" x14ac:dyDescent="0.25">
      <c r="A97" s="26" t="s">
        <v>173</v>
      </c>
      <c r="B97" s="15" t="s">
        <v>174</v>
      </c>
      <c r="C97" s="20" t="s">
        <v>395</v>
      </c>
      <c r="D97" s="20" t="s">
        <v>539</v>
      </c>
      <c r="E97" s="23">
        <f t="shared" si="2"/>
        <v>1.8151406269359434</v>
      </c>
    </row>
    <row r="98" spans="1:5" x14ac:dyDescent="0.25">
      <c r="A98" s="26" t="s">
        <v>175</v>
      </c>
      <c r="B98" s="15" t="s">
        <v>176</v>
      </c>
      <c r="C98" s="20" t="s">
        <v>395</v>
      </c>
      <c r="D98" s="20" t="s">
        <v>539</v>
      </c>
      <c r="E98" s="23">
        <f t="shared" si="2"/>
        <v>1.8151406269359434</v>
      </c>
    </row>
    <row r="99" spans="1:5" s="5" customFormat="1" ht="27.6" x14ac:dyDescent="0.25">
      <c r="A99" s="25" t="s">
        <v>177</v>
      </c>
      <c r="B99" s="14" t="s">
        <v>178</v>
      </c>
      <c r="C99" s="19" t="s">
        <v>396</v>
      </c>
      <c r="D99" s="19" t="s">
        <v>540</v>
      </c>
      <c r="E99" s="22" t="s">
        <v>644</v>
      </c>
    </row>
    <row r="100" spans="1:5" s="6" customFormat="1" x14ac:dyDescent="0.25">
      <c r="A100" s="41" t="s">
        <v>364</v>
      </c>
      <c r="B100" s="17" t="s">
        <v>365</v>
      </c>
      <c r="C100" s="20">
        <v>0</v>
      </c>
      <c r="D100" s="20" t="s">
        <v>540</v>
      </c>
      <c r="E100" s="23">
        <v>0</v>
      </c>
    </row>
    <row r="101" spans="1:5" s="6" customFormat="1" x14ac:dyDescent="0.25">
      <c r="A101" s="42" t="s">
        <v>366</v>
      </c>
      <c r="B101" s="17" t="s">
        <v>367</v>
      </c>
      <c r="C101" s="20">
        <v>0</v>
      </c>
      <c r="D101" s="20" t="s">
        <v>540</v>
      </c>
      <c r="E101" s="23">
        <v>0</v>
      </c>
    </row>
    <row r="102" spans="1:5" s="6" customFormat="1" ht="41.4" x14ac:dyDescent="0.25">
      <c r="A102" s="42" t="s">
        <v>368</v>
      </c>
      <c r="B102" s="17" t="s">
        <v>369</v>
      </c>
      <c r="C102" s="20">
        <v>0</v>
      </c>
      <c r="D102" s="20" t="s">
        <v>540</v>
      </c>
      <c r="E102" s="23">
        <v>0</v>
      </c>
    </row>
    <row r="103" spans="1:5" x14ac:dyDescent="0.25">
      <c r="A103" s="26" t="s">
        <v>164</v>
      </c>
      <c r="B103" s="15" t="s">
        <v>179</v>
      </c>
      <c r="C103" s="20" t="s">
        <v>396</v>
      </c>
      <c r="D103" s="20">
        <v>0</v>
      </c>
      <c r="E103" s="23">
        <f t="shared" si="2"/>
        <v>0</v>
      </c>
    </row>
    <row r="104" spans="1:5" ht="27.6" x14ac:dyDescent="0.25">
      <c r="A104" s="26" t="s">
        <v>85</v>
      </c>
      <c r="B104" s="15" t="s">
        <v>180</v>
      </c>
      <c r="C104" s="20" t="s">
        <v>396</v>
      </c>
      <c r="D104" s="20">
        <v>0</v>
      </c>
      <c r="E104" s="23">
        <f t="shared" si="2"/>
        <v>0</v>
      </c>
    </row>
    <row r="105" spans="1:5" ht="27.6" x14ac:dyDescent="0.25">
      <c r="A105" s="26" t="s">
        <v>181</v>
      </c>
      <c r="B105" s="15" t="s">
        <v>182</v>
      </c>
      <c r="C105" s="20" t="s">
        <v>396</v>
      </c>
      <c r="D105" s="20">
        <v>0</v>
      </c>
      <c r="E105" s="23">
        <f t="shared" si="2"/>
        <v>0</v>
      </c>
    </row>
    <row r="106" spans="1:5" s="5" customFormat="1" ht="27.6" x14ac:dyDescent="0.25">
      <c r="A106" s="25" t="s">
        <v>183</v>
      </c>
      <c r="B106" s="14" t="s">
        <v>184</v>
      </c>
      <c r="C106" s="19" t="s">
        <v>491</v>
      </c>
      <c r="D106" s="19" t="s">
        <v>563</v>
      </c>
      <c r="E106" s="22">
        <f t="shared" si="2"/>
        <v>0.93453314620655492</v>
      </c>
    </row>
    <row r="107" spans="1:5" x14ac:dyDescent="0.25">
      <c r="A107" s="26" t="s">
        <v>185</v>
      </c>
      <c r="B107" s="15" t="s">
        <v>186</v>
      </c>
      <c r="C107" s="20" t="s">
        <v>397</v>
      </c>
      <c r="D107" s="20" t="s">
        <v>541</v>
      </c>
      <c r="E107" s="23">
        <f t="shared" si="2"/>
        <v>1.6774305075369933</v>
      </c>
    </row>
    <row r="108" spans="1:5" ht="27.6" x14ac:dyDescent="0.25">
      <c r="A108" s="26" t="s">
        <v>187</v>
      </c>
      <c r="B108" s="15" t="s">
        <v>188</v>
      </c>
      <c r="C108" s="20" t="s">
        <v>398</v>
      </c>
      <c r="D108" s="20" t="s">
        <v>542</v>
      </c>
      <c r="E108" s="23" t="s">
        <v>640</v>
      </c>
    </row>
    <row r="109" spans="1:5" ht="27.6" x14ac:dyDescent="0.25">
      <c r="A109" s="26" t="s">
        <v>189</v>
      </c>
      <c r="B109" s="15" t="s">
        <v>190</v>
      </c>
      <c r="C109" s="20" t="s">
        <v>398</v>
      </c>
      <c r="D109" s="20" t="s">
        <v>547</v>
      </c>
      <c r="E109" s="23">
        <f t="shared" si="2"/>
        <v>1.1618447082096934</v>
      </c>
    </row>
    <row r="110" spans="1:5" s="6" customFormat="1" x14ac:dyDescent="0.25">
      <c r="A110" s="40" t="s">
        <v>370</v>
      </c>
      <c r="B110" s="17" t="s">
        <v>371</v>
      </c>
      <c r="C110" s="20">
        <v>0</v>
      </c>
      <c r="D110" s="20" t="s">
        <v>543</v>
      </c>
      <c r="E110" s="23">
        <v>0</v>
      </c>
    </row>
    <row r="111" spans="1:5" ht="27.6" x14ac:dyDescent="0.25">
      <c r="A111" s="26" t="s">
        <v>191</v>
      </c>
      <c r="B111" s="15" t="s">
        <v>192</v>
      </c>
      <c r="C111" s="20">
        <v>0</v>
      </c>
      <c r="D111" s="20" t="s">
        <v>544</v>
      </c>
      <c r="E111" s="23">
        <v>0</v>
      </c>
    </row>
    <row r="112" spans="1:5" ht="27.6" x14ac:dyDescent="0.25">
      <c r="A112" s="26" t="s">
        <v>193</v>
      </c>
      <c r="B112" s="15" t="s">
        <v>194</v>
      </c>
      <c r="C112" s="20">
        <v>0</v>
      </c>
      <c r="D112" s="20" t="s">
        <v>544</v>
      </c>
      <c r="E112" s="23">
        <v>0</v>
      </c>
    </row>
    <row r="113" spans="1:5" ht="27.6" x14ac:dyDescent="0.25">
      <c r="A113" s="26" t="s">
        <v>85</v>
      </c>
      <c r="B113" s="15" t="s">
        <v>195</v>
      </c>
      <c r="C113" s="20" t="s">
        <v>399</v>
      </c>
      <c r="D113" s="20" t="s">
        <v>545</v>
      </c>
      <c r="E113" s="23">
        <f t="shared" si="2"/>
        <v>1.0328923190003676</v>
      </c>
    </row>
    <row r="114" spans="1:5" ht="27.6" x14ac:dyDescent="0.25">
      <c r="A114" s="26" t="s">
        <v>87</v>
      </c>
      <c r="B114" s="15" t="s">
        <v>196</v>
      </c>
      <c r="C114" s="20" t="s">
        <v>400</v>
      </c>
      <c r="D114" s="20" t="s">
        <v>546</v>
      </c>
      <c r="E114" s="23">
        <f t="shared" si="2"/>
        <v>0.81391519143680524</v>
      </c>
    </row>
    <row r="115" spans="1:5" ht="41.4" x14ac:dyDescent="0.25">
      <c r="A115" s="26" t="s">
        <v>90</v>
      </c>
      <c r="B115" s="15" t="s">
        <v>197</v>
      </c>
      <c r="C115" s="20" t="s">
        <v>401</v>
      </c>
      <c r="D115" s="20" t="s">
        <v>548</v>
      </c>
      <c r="E115" s="23">
        <f t="shared" si="2"/>
        <v>1.0523935908778137</v>
      </c>
    </row>
    <row r="116" spans="1:5" ht="27.6" x14ac:dyDescent="0.25">
      <c r="A116" s="26" t="s">
        <v>92</v>
      </c>
      <c r="B116" s="15" t="s">
        <v>198</v>
      </c>
      <c r="C116" s="20" t="s">
        <v>633</v>
      </c>
      <c r="D116" s="20" t="s">
        <v>549</v>
      </c>
      <c r="E116" s="23">
        <f t="shared" si="2"/>
        <v>1.0556544359255202</v>
      </c>
    </row>
    <row r="117" spans="1:5" x14ac:dyDescent="0.25">
      <c r="A117" s="26" t="s">
        <v>199</v>
      </c>
      <c r="B117" s="15" t="s">
        <v>200</v>
      </c>
      <c r="C117" s="20" t="s">
        <v>490</v>
      </c>
      <c r="D117" s="20">
        <v>0</v>
      </c>
      <c r="E117" s="23">
        <f t="shared" si="2"/>
        <v>0</v>
      </c>
    </row>
    <row r="118" spans="1:5" x14ac:dyDescent="0.25">
      <c r="A118" s="26" t="s">
        <v>201</v>
      </c>
      <c r="B118" s="15" t="s">
        <v>202</v>
      </c>
      <c r="C118" s="20" t="s">
        <v>490</v>
      </c>
      <c r="D118" s="20">
        <v>0</v>
      </c>
      <c r="E118" s="23">
        <f t="shared" si="2"/>
        <v>0</v>
      </c>
    </row>
    <row r="119" spans="1:5" x14ac:dyDescent="0.25">
      <c r="A119" s="26" t="s">
        <v>203</v>
      </c>
      <c r="B119" s="15" t="s">
        <v>204</v>
      </c>
      <c r="C119" s="20" t="s">
        <v>490</v>
      </c>
      <c r="D119" s="20">
        <v>0</v>
      </c>
      <c r="E119" s="23">
        <f t="shared" si="2"/>
        <v>0</v>
      </c>
    </row>
    <row r="120" spans="1:5" x14ac:dyDescent="0.25">
      <c r="A120" s="26" t="s">
        <v>164</v>
      </c>
      <c r="B120" s="15" t="s">
        <v>205</v>
      </c>
      <c r="C120" s="20" t="s">
        <v>402</v>
      </c>
      <c r="D120" s="20" t="s">
        <v>550</v>
      </c>
      <c r="E120" s="23">
        <f t="shared" si="2"/>
        <v>0.99469583511624593</v>
      </c>
    </row>
    <row r="121" spans="1:5" ht="27.6" x14ac:dyDescent="0.25">
      <c r="A121" s="26" t="s">
        <v>85</v>
      </c>
      <c r="B121" s="15" t="s">
        <v>206</v>
      </c>
      <c r="C121" s="20" t="s">
        <v>402</v>
      </c>
      <c r="D121" s="20" t="s">
        <v>550</v>
      </c>
      <c r="E121" s="23">
        <f t="shared" si="2"/>
        <v>0.99469583511624593</v>
      </c>
    </row>
    <row r="122" spans="1:5" x14ac:dyDescent="0.25">
      <c r="A122" s="26" t="s">
        <v>207</v>
      </c>
      <c r="B122" s="15" t="s">
        <v>208</v>
      </c>
      <c r="C122" s="20" t="s">
        <v>403</v>
      </c>
      <c r="D122" s="20" t="s">
        <v>551</v>
      </c>
      <c r="E122" s="23">
        <f t="shared" si="2"/>
        <v>1.0375575478555852</v>
      </c>
    </row>
    <row r="123" spans="1:5" ht="27.6" x14ac:dyDescent="0.25">
      <c r="A123" s="26" t="s">
        <v>209</v>
      </c>
      <c r="B123" s="15" t="s">
        <v>210</v>
      </c>
      <c r="C123" s="20" t="s">
        <v>404</v>
      </c>
      <c r="D123" s="20" t="s">
        <v>552</v>
      </c>
      <c r="E123" s="23">
        <f t="shared" si="2"/>
        <v>0.98405274860078207</v>
      </c>
    </row>
    <row r="124" spans="1:5" ht="41.4" x14ac:dyDescent="0.25">
      <c r="A124" s="26" t="s">
        <v>211</v>
      </c>
      <c r="B124" s="15" t="s">
        <v>212</v>
      </c>
      <c r="C124" s="20" t="s">
        <v>405</v>
      </c>
      <c r="D124" s="20" t="s">
        <v>553</v>
      </c>
      <c r="E124" s="23">
        <f t="shared" si="2"/>
        <v>0.88960156957440395</v>
      </c>
    </row>
    <row r="125" spans="1:5" ht="27.6" x14ac:dyDescent="0.25">
      <c r="A125" s="26" t="s">
        <v>213</v>
      </c>
      <c r="B125" s="15" t="s">
        <v>214</v>
      </c>
      <c r="C125" s="20" t="s">
        <v>634</v>
      </c>
      <c r="D125" s="20" t="s">
        <v>554</v>
      </c>
      <c r="E125" s="23">
        <f t="shared" si="2"/>
        <v>1.1260826243580899</v>
      </c>
    </row>
    <row r="126" spans="1:5" ht="27.6" x14ac:dyDescent="0.25">
      <c r="A126" s="26" t="s">
        <v>215</v>
      </c>
      <c r="B126" s="15" t="s">
        <v>216</v>
      </c>
      <c r="C126" s="20" t="s">
        <v>406</v>
      </c>
      <c r="D126" s="20" t="s">
        <v>555</v>
      </c>
      <c r="E126" s="23">
        <f t="shared" si="2"/>
        <v>0.85336481700118061</v>
      </c>
    </row>
    <row r="127" spans="1:5" ht="41.4" x14ac:dyDescent="0.25">
      <c r="A127" s="26" t="s">
        <v>217</v>
      </c>
      <c r="B127" s="15" t="s">
        <v>218</v>
      </c>
      <c r="C127" s="20" t="s">
        <v>407</v>
      </c>
      <c r="D127" s="20" t="s">
        <v>556</v>
      </c>
      <c r="E127" s="23">
        <f t="shared" si="2"/>
        <v>0.90869796515494083</v>
      </c>
    </row>
    <row r="128" spans="1:5" ht="27.6" x14ac:dyDescent="0.25">
      <c r="A128" s="26" t="s">
        <v>219</v>
      </c>
      <c r="B128" s="15" t="s">
        <v>220</v>
      </c>
      <c r="C128" s="20" t="s">
        <v>408</v>
      </c>
      <c r="D128" s="20" t="s">
        <v>557</v>
      </c>
      <c r="E128" s="23">
        <f t="shared" si="2"/>
        <v>1.2044712562100781</v>
      </c>
    </row>
    <row r="129" spans="1:5" ht="27.6" x14ac:dyDescent="0.25">
      <c r="A129" s="26" t="s">
        <v>221</v>
      </c>
      <c r="B129" s="15" t="s">
        <v>222</v>
      </c>
      <c r="C129" s="20" t="s">
        <v>409</v>
      </c>
      <c r="D129" s="20" t="s">
        <v>558</v>
      </c>
      <c r="E129" s="23">
        <f t="shared" si="2"/>
        <v>1.1048146011433366</v>
      </c>
    </row>
    <row r="130" spans="1:5" ht="41.4" x14ac:dyDescent="0.25">
      <c r="A130" s="26" t="s">
        <v>223</v>
      </c>
      <c r="B130" s="15" t="s">
        <v>224</v>
      </c>
      <c r="C130" s="20" t="s">
        <v>410</v>
      </c>
      <c r="D130" s="20" t="s">
        <v>559</v>
      </c>
      <c r="E130" s="23">
        <f t="shared" si="2"/>
        <v>1.2583513273212246</v>
      </c>
    </row>
    <row r="131" spans="1:5" ht="41.4" x14ac:dyDescent="0.25">
      <c r="A131" s="26" t="s">
        <v>225</v>
      </c>
      <c r="B131" s="15" t="s">
        <v>226</v>
      </c>
      <c r="C131" s="20" t="s">
        <v>411</v>
      </c>
      <c r="D131" s="20" t="s">
        <v>560</v>
      </c>
      <c r="E131" s="23">
        <f t="shared" si="2"/>
        <v>0.92165967301827512</v>
      </c>
    </row>
    <row r="132" spans="1:5" ht="41.4" x14ac:dyDescent="0.25">
      <c r="A132" s="26" t="s">
        <v>227</v>
      </c>
      <c r="B132" s="15" t="s">
        <v>228</v>
      </c>
      <c r="C132" s="20" t="s">
        <v>412</v>
      </c>
      <c r="D132" s="20" t="s">
        <v>561</v>
      </c>
      <c r="E132" s="23">
        <f t="shared" si="2"/>
        <v>0.93796679217332268</v>
      </c>
    </row>
    <row r="133" spans="1:5" ht="41.4" x14ac:dyDescent="0.25">
      <c r="A133" s="26" t="s">
        <v>229</v>
      </c>
      <c r="B133" s="15" t="s">
        <v>230</v>
      </c>
      <c r="C133" s="20" t="s">
        <v>413</v>
      </c>
      <c r="D133" s="20" t="s">
        <v>562</v>
      </c>
      <c r="E133" s="23">
        <f t="shared" si="2"/>
        <v>0.87</v>
      </c>
    </row>
    <row r="134" spans="1:5" s="5" customFormat="1" ht="41.4" x14ac:dyDescent="0.25">
      <c r="A134" s="25" t="s">
        <v>231</v>
      </c>
      <c r="B134" s="14" t="s">
        <v>232</v>
      </c>
      <c r="C134" s="19" t="s">
        <v>454</v>
      </c>
      <c r="D134" s="19" t="s">
        <v>572</v>
      </c>
      <c r="E134" s="22">
        <f t="shared" si="2"/>
        <v>1.4989768897448243</v>
      </c>
    </row>
    <row r="135" spans="1:5" ht="41.4" x14ac:dyDescent="0.25">
      <c r="A135" s="26" t="s">
        <v>233</v>
      </c>
      <c r="B135" s="15" t="s">
        <v>234</v>
      </c>
      <c r="C135" s="20" t="s">
        <v>414</v>
      </c>
      <c r="D135" s="20" t="s">
        <v>564</v>
      </c>
      <c r="E135" s="23">
        <f t="shared" ref="E135:E173" si="3">D135/C135</f>
        <v>1.4807322654462243</v>
      </c>
    </row>
    <row r="136" spans="1:5" ht="27.6" x14ac:dyDescent="0.25">
      <c r="A136" s="26" t="s">
        <v>235</v>
      </c>
      <c r="B136" s="15" t="s">
        <v>236</v>
      </c>
      <c r="C136" s="20" t="s">
        <v>415</v>
      </c>
      <c r="D136" s="20" t="s">
        <v>564</v>
      </c>
      <c r="E136" s="23">
        <f t="shared" si="3"/>
        <v>1.5139915769770707</v>
      </c>
    </row>
    <row r="137" spans="1:5" ht="96.6" x14ac:dyDescent="0.25">
      <c r="A137" s="26" t="s">
        <v>237</v>
      </c>
      <c r="B137" s="15" t="s">
        <v>238</v>
      </c>
      <c r="C137" s="20" t="s">
        <v>415</v>
      </c>
      <c r="D137" s="20" t="s">
        <v>564</v>
      </c>
      <c r="E137" s="23">
        <f t="shared" si="3"/>
        <v>1.5139915769770707</v>
      </c>
    </row>
    <row r="138" spans="1:5" ht="27.6" x14ac:dyDescent="0.25">
      <c r="A138" s="26" t="s">
        <v>239</v>
      </c>
      <c r="B138" s="15" t="s">
        <v>240</v>
      </c>
      <c r="C138" s="20" t="s">
        <v>416</v>
      </c>
      <c r="D138" s="20">
        <v>0</v>
      </c>
      <c r="E138" s="23">
        <f t="shared" si="3"/>
        <v>0</v>
      </c>
    </row>
    <row r="139" spans="1:5" ht="41.4" x14ac:dyDescent="0.25">
      <c r="A139" s="26" t="s">
        <v>241</v>
      </c>
      <c r="B139" s="15" t="s">
        <v>242</v>
      </c>
      <c r="C139" s="20" t="s">
        <v>416</v>
      </c>
      <c r="D139" s="20">
        <v>0</v>
      </c>
      <c r="E139" s="23">
        <f t="shared" si="3"/>
        <v>0</v>
      </c>
    </row>
    <row r="140" spans="1:5" x14ac:dyDescent="0.25">
      <c r="A140" s="26" t="s">
        <v>164</v>
      </c>
      <c r="B140" s="15" t="s">
        <v>243</v>
      </c>
      <c r="C140" s="20" t="s">
        <v>417</v>
      </c>
      <c r="D140" s="20" t="s">
        <v>571</v>
      </c>
      <c r="E140" s="23">
        <f t="shared" si="3"/>
        <v>1.5340010542962572</v>
      </c>
    </row>
    <row r="141" spans="1:5" ht="27.6" x14ac:dyDescent="0.25">
      <c r="A141" s="26" t="s">
        <v>244</v>
      </c>
      <c r="B141" s="15" t="s">
        <v>245</v>
      </c>
      <c r="C141" s="20" t="s">
        <v>417</v>
      </c>
      <c r="D141" s="20" t="s">
        <v>565</v>
      </c>
      <c r="E141" s="23">
        <f t="shared" si="3"/>
        <v>1.0056229133719907</v>
      </c>
    </row>
    <row r="142" spans="1:5" ht="27.6" x14ac:dyDescent="0.25">
      <c r="A142" s="26" t="s">
        <v>246</v>
      </c>
      <c r="B142" s="15" t="s">
        <v>247</v>
      </c>
      <c r="C142" s="20" t="s">
        <v>417</v>
      </c>
      <c r="D142" s="20" t="s">
        <v>565</v>
      </c>
      <c r="E142" s="23">
        <f t="shared" si="3"/>
        <v>1.0056229133719907</v>
      </c>
    </row>
    <row r="143" spans="1:5" s="34" customFormat="1" ht="27.6" x14ac:dyDescent="0.25">
      <c r="A143" s="26" t="s">
        <v>566</v>
      </c>
      <c r="B143" s="15" t="s">
        <v>567</v>
      </c>
      <c r="C143" s="20">
        <v>0</v>
      </c>
      <c r="D143" s="20" t="s">
        <v>568</v>
      </c>
      <c r="E143" s="23">
        <v>0</v>
      </c>
    </row>
    <row r="144" spans="1:5" s="34" customFormat="1" ht="27.6" x14ac:dyDescent="0.25">
      <c r="A144" s="26" t="s">
        <v>569</v>
      </c>
      <c r="B144" s="15" t="s">
        <v>570</v>
      </c>
      <c r="C144" s="20">
        <v>0</v>
      </c>
      <c r="D144" s="20" t="s">
        <v>568</v>
      </c>
      <c r="E144" s="23">
        <v>0</v>
      </c>
    </row>
    <row r="145" spans="1:5" s="5" customFormat="1" ht="27.6" x14ac:dyDescent="0.25">
      <c r="A145" s="25" t="s">
        <v>248</v>
      </c>
      <c r="B145" s="14" t="s">
        <v>249</v>
      </c>
      <c r="C145" s="19" t="s">
        <v>455</v>
      </c>
      <c r="D145" s="19" t="s">
        <v>574</v>
      </c>
      <c r="E145" s="22">
        <f t="shared" si="3"/>
        <v>1.5182694318858301</v>
      </c>
    </row>
    <row r="146" spans="1:5" x14ac:dyDescent="0.25">
      <c r="A146" s="26" t="s">
        <v>250</v>
      </c>
      <c r="B146" s="15" t="s">
        <v>251</v>
      </c>
      <c r="C146" s="20" t="s">
        <v>418</v>
      </c>
      <c r="D146" s="20" t="s">
        <v>418</v>
      </c>
      <c r="E146" s="23">
        <f t="shared" si="3"/>
        <v>1</v>
      </c>
    </row>
    <row r="147" spans="1:5" ht="55.2" x14ac:dyDescent="0.25">
      <c r="A147" s="26" t="s">
        <v>252</v>
      </c>
      <c r="B147" s="15" t="s">
        <v>253</v>
      </c>
      <c r="C147" s="20" t="s">
        <v>418</v>
      </c>
      <c r="D147" s="20" t="s">
        <v>418</v>
      </c>
      <c r="E147" s="23">
        <f t="shared" si="3"/>
        <v>1</v>
      </c>
    </row>
    <row r="148" spans="1:5" ht="55.2" x14ac:dyDescent="0.25">
      <c r="A148" s="26" t="s">
        <v>254</v>
      </c>
      <c r="B148" s="15" t="s">
        <v>255</v>
      </c>
      <c r="C148" s="20" t="s">
        <v>418</v>
      </c>
      <c r="D148" s="20" t="s">
        <v>418</v>
      </c>
      <c r="E148" s="23">
        <f t="shared" si="3"/>
        <v>1</v>
      </c>
    </row>
    <row r="149" spans="1:5" x14ac:dyDescent="0.25">
      <c r="A149" s="26" t="s">
        <v>256</v>
      </c>
      <c r="B149" s="15" t="s">
        <v>257</v>
      </c>
      <c r="C149" s="20" t="s">
        <v>419</v>
      </c>
      <c r="D149" s="20">
        <v>0</v>
      </c>
      <c r="E149" s="23">
        <f t="shared" si="3"/>
        <v>0</v>
      </c>
    </row>
    <row r="150" spans="1:5" ht="27.6" x14ac:dyDescent="0.25">
      <c r="A150" s="26" t="s">
        <v>258</v>
      </c>
      <c r="B150" s="15" t="s">
        <v>259</v>
      </c>
      <c r="C150" s="20" t="s">
        <v>419</v>
      </c>
      <c r="D150" s="20">
        <v>0</v>
      </c>
      <c r="E150" s="23">
        <f t="shared" si="3"/>
        <v>0</v>
      </c>
    </row>
    <row r="151" spans="1:5" ht="27.6" x14ac:dyDescent="0.25">
      <c r="A151" s="26" t="s">
        <v>260</v>
      </c>
      <c r="B151" s="15" t="s">
        <v>261</v>
      </c>
      <c r="C151" s="20" t="s">
        <v>419</v>
      </c>
      <c r="D151" s="20">
        <v>0</v>
      </c>
      <c r="E151" s="23">
        <f t="shared" si="3"/>
        <v>0</v>
      </c>
    </row>
    <row r="152" spans="1:5" x14ac:dyDescent="0.25">
      <c r="A152" s="26" t="s">
        <v>164</v>
      </c>
      <c r="B152" s="15" t="s">
        <v>262</v>
      </c>
      <c r="C152" s="20" t="s">
        <v>420</v>
      </c>
      <c r="D152" s="20" t="s">
        <v>573</v>
      </c>
      <c r="E152" s="23">
        <f t="shared" si="3"/>
        <v>1.575834099841124</v>
      </c>
    </row>
    <row r="153" spans="1:5" ht="27.6" x14ac:dyDescent="0.25">
      <c r="A153" s="26" t="s">
        <v>85</v>
      </c>
      <c r="B153" s="15" t="s">
        <v>263</v>
      </c>
      <c r="C153" s="20" t="s">
        <v>420</v>
      </c>
      <c r="D153" s="20" t="s">
        <v>573</v>
      </c>
      <c r="E153" s="23">
        <f t="shared" si="3"/>
        <v>1.575834099841124</v>
      </c>
    </row>
    <row r="154" spans="1:5" ht="27.6" x14ac:dyDescent="0.25">
      <c r="A154" s="26" t="s">
        <v>264</v>
      </c>
      <c r="B154" s="15" t="s">
        <v>265</v>
      </c>
      <c r="C154" s="20" t="s">
        <v>420</v>
      </c>
      <c r="D154" s="20" t="s">
        <v>573</v>
      </c>
      <c r="E154" s="23">
        <f t="shared" si="3"/>
        <v>1.575834099841124</v>
      </c>
    </row>
    <row r="155" spans="1:5" s="5" customFormat="1" x14ac:dyDescent="0.25">
      <c r="A155" s="25" t="s">
        <v>266</v>
      </c>
      <c r="B155" s="14" t="s">
        <v>267</v>
      </c>
      <c r="C155" s="19" t="s">
        <v>457</v>
      </c>
      <c r="D155" s="19" t="s">
        <v>627</v>
      </c>
      <c r="E155" s="22">
        <f t="shared" si="3"/>
        <v>0.84539444689290433</v>
      </c>
    </row>
    <row r="156" spans="1:5" ht="55.2" x14ac:dyDescent="0.25">
      <c r="A156" s="26" t="s">
        <v>268</v>
      </c>
      <c r="B156" s="15" t="s">
        <v>269</v>
      </c>
      <c r="C156" s="20" t="s">
        <v>421</v>
      </c>
      <c r="D156" s="20" t="s">
        <v>575</v>
      </c>
      <c r="E156" s="23">
        <f t="shared" si="3"/>
        <v>0.85897435897435892</v>
      </c>
    </row>
    <row r="157" spans="1:5" ht="27.6" x14ac:dyDescent="0.25">
      <c r="A157" s="26" t="s">
        <v>270</v>
      </c>
      <c r="B157" s="15" t="s">
        <v>271</v>
      </c>
      <c r="C157" s="20" t="s">
        <v>421</v>
      </c>
      <c r="D157" s="20" t="s">
        <v>575</v>
      </c>
      <c r="E157" s="23">
        <f t="shared" si="3"/>
        <v>0.85897435897435892</v>
      </c>
    </row>
    <row r="158" spans="1:5" ht="41.4" x14ac:dyDescent="0.25">
      <c r="A158" s="26" t="s">
        <v>272</v>
      </c>
      <c r="B158" s="15" t="s">
        <v>273</v>
      </c>
      <c r="C158" s="20" t="s">
        <v>421</v>
      </c>
      <c r="D158" s="20" t="s">
        <v>575</v>
      </c>
      <c r="E158" s="23">
        <f t="shared" si="3"/>
        <v>0.85897435897435892</v>
      </c>
    </row>
    <row r="159" spans="1:5" ht="41.4" x14ac:dyDescent="0.25">
      <c r="A159" s="26" t="s">
        <v>274</v>
      </c>
      <c r="B159" s="15" t="s">
        <v>275</v>
      </c>
      <c r="C159" s="20" t="s">
        <v>422</v>
      </c>
      <c r="D159" s="20" t="s">
        <v>628</v>
      </c>
      <c r="E159" s="23">
        <f t="shared" si="3"/>
        <v>9.6819787985865713E-2</v>
      </c>
    </row>
    <row r="160" spans="1:5" x14ac:dyDescent="0.25">
      <c r="A160" s="26" t="s">
        <v>276</v>
      </c>
      <c r="B160" s="15" t="s">
        <v>277</v>
      </c>
      <c r="C160" s="20" t="s">
        <v>423</v>
      </c>
      <c r="D160" s="20" t="s">
        <v>628</v>
      </c>
      <c r="E160" s="23">
        <f t="shared" si="3"/>
        <v>0.27676767676767677</v>
      </c>
    </row>
    <row r="161" spans="1:5" x14ac:dyDescent="0.25">
      <c r="A161" s="26" t="s">
        <v>278</v>
      </c>
      <c r="B161" s="15" t="s">
        <v>279</v>
      </c>
      <c r="C161" s="20" t="s">
        <v>423</v>
      </c>
      <c r="D161" s="20" t="s">
        <v>628</v>
      </c>
      <c r="E161" s="23">
        <f t="shared" si="3"/>
        <v>0.27676767676767677</v>
      </c>
    </row>
    <row r="162" spans="1:5" x14ac:dyDescent="0.25">
      <c r="A162" s="26" t="s">
        <v>280</v>
      </c>
      <c r="B162" s="15" t="s">
        <v>281</v>
      </c>
      <c r="C162" s="20" t="s">
        <v>424</v>
      </c>
      <c r="D162" s="20">
        <v>0</v>
      </c>
      <c r="E162" s="23">
        <f t="shared" si="3"/>
        <v>0</v>
      </c>
    </row>
    <row r="163" spans="1:5" ht="55.2" x14ac:dyDescent="0.25">
      <c r="A163" s="26" t="s">
        <v>282</v>
      </c>
      <c r="B163" s="15" t="s">
        <v>283</v>
      </c>
      <c r="C163" s="20" t="s">
        <v>424</v>
      </c>
      <c r="D163" s="20">
        <v>0</v>
      </c>
      <c r="E163" s="23">
        <f t="shared" si="3"/>
        <v>0</v>
      </c>
    </row>
    <row r="164" spans="1:5" s="5" customFormat="1" x14ac:dyDescent="0.25">
      <c r="A164" s="25" t="s">
        <v>284</v>
      </c>
      <c r="B164" s="14" t="s">
        <v>285</v>
      </c>
      <c r="C164" s="19" t="s">
        <v>456</v>
      </c>
      <c r="D164" s="19" t="s">
        <v>579</v>
      </c>
      <c r="E164" s="22">
        <f t="shared" si="3"/>
        <v>0.74958136702694478</v>
      </c>
    </row>
    <row r="165" spans="1:5" x14ac:dyDescent="0.25">
      <c r="A165" s="26" t="s">
        <v>286</v>
      </c>
      <c r="B165" s="15" t="s">
        <v>287</v>
      </c>
      <c r="C165" s="20" t="s">
        <v>425</v>
      </c>
      <c r="D165" s="20" t="s">
        <v>576</v>
      </c>
      <c r="E165" s="23">
        <f t="shared" si="3"/>
        <v>1.963768115942029</v>
      </c>
    </row>
    <row r="166" spans="1:5" ht="41.4" x14ac:dyDescent="0.25">
      <c r="A166" s="26" t="s">
        <v>288</v>
      </c>
      <c r="B166" s="15" t="s">
        <v>289</v>
      </c>
      <c r="C166" s="20" t="s">
        <v>425</v>
      </c>
      <c r="D166" s="20" t="s">
        <v>576</v>
      </c>
      <c r="E166" s="23">
        <f t="shared" si="3"/>
        <v>1.963768115942029</v>
      </c>
    </row>
    <row r="167" spans="1:5" ht="110.4" x14ac:dyDescent="0.25">
      <c r="A167" s="26" t="s">
        <v>290</v>
      </c>
      <c r="B167" s="15" t="s">
        <v>291</v>
      </c>
      <c r="C167" s="20" t="s">
        <v>425</v>
      </c>
      <c r="D167" s="20" t="s">
        <v>576</v>
      </c>
      <c r="E167" s="23">
        <f t="shared" si="3"/>
        <v>1.963768115942029</v>
      </c>
    </row>
    <row r="168" spans="1:5" x14ac:dyDescent="0.25">
      <c r="A168" s="26" t="s">
        <v>164</v>
      </c>
      <c r="B168" s="15" t="s">
        <v>292</v>
      </c>
      <c r="C168" s="20" t="s">
        <v>426</v>
      </c>
      <c r="D168" s="20" t="s">
        <v>581</v>
      </c>
      <c r="E168" s="23">
        <f t="shared" si="3"/>
        <v>0.72352666770331209</v>
      </c>
    </row>
    <row r="169" spans="1:5" ht="27.6" x14ac:dyDescent="0.25">
      <c r="A169" s="26" t="s">
        <v>85</v>
      </c>
      <c r="B169" s="15" t="s">
        <v>293</v>
      </c>
      <c r="C169" s="20" t="s">
        <v>426</v>
      </c>
      <c r="D169" s="20" t="s">
        <v>581</v>
      </c>
      <c r="E169" s="23">
        <f t="shared" si="3"/>
        <v>0.72352666770331209</v>
      </c>
    </row>
    <row r="170" spans="1:5" ht="27.6" x14ac:dyDescent="0.25">
      <c r="A170" s="26" t="s">
        <v>87</v>
      </c>
      <c r="B170" s="15" t="s">
        <v>294</v>
      </c>
      <c r="C170" s="20" t="s">
        <v>427</v>
      </c>
      <c r="D170" s="20" t="s">
        <v>577</v>
      </c>
      <c r="E170" s="23">
        <f t="shared" si="3"/>
        <v>6.8241469816272965E-2</v>
      </c>
    </row>
    <row r="171" spans="1:5" ht="41.4" x14ac:dyDescent="0.25">
      <c r="A171" s="26" t="s">
        <v>90</v>
      </c>
      <c r="B171" s="15" t="s">
        <v>295</v>
      </c>
      <c r="C171" s="20" t="s">
        <v>635</v>
      </c>
      <c r="D171" s="20" t="s">
        <v>578</v>
      </c>
      <c r="E171" s="23">
        <f t="shared" si="3"/>
        <v>0.4238256453660601</v>
      </c>
    </row>
    <row r="172" spans="1:5" ht="27.6" x14ac:dyDescent="0.25">
      <c r="A172" s="26" t="s">
        <v>92</v>
      </c>
      <c r="B172" s="15" t="s">
        <v>296</v>
      </c>
      <c r="C172" s="20" t="s">
        <v>428</v>
      </c>
      <c r="D172" s="20" t="s">
        <v>580</v>
      </c>
      <c r="E172" s="23">
        <f t="shared" si="3"/>
        <v>1.2217094017094017</v>
      </c>
    </row>
    <row r="173" spans="1:5" s="5" customFormat="1" ht="27.6" x14ac:dyDescent="0.25">
      <c r="A173" s="25" t="s">
        <v>297</v>
      </c>
      <c r="B173" s="14" t="s">
        <v>298</v>
      </c>
      <c r="C173" s="19" t="s">
        <v>458</v>
      </c>
      <c r="D173" s="19" t="s">
        <v>624</v>
      </c>
      <c r="E173" s="22">
        <f t="shared" si="3"/>
        <v>1.0496200607902735</v>
      </c>
    </row>
    <row r="174" spans="1:5" x14ac:dyDescent="0.25">
      <c r="A174" s="26" t="s">
        <v>299</v>
      </c>
      <c r="B174" s="15" t="s">
        <v>300</v>
      </c>
      <c r="C174" s="20" t="s">
        <v>429</v>
      </c>
      <c r="D174" s="20" t="s">
        <v>622</v>
      </c>
      <c r="E174" s="23">
        <f t="shared" ref="E174:E227" si="4">D174/C174</f>
        <v>1.147417823295072</v>
      </c>
    </row>
    <row r="175" spans="1:5" ht="27.6" x14ac:dyDescent="0.25">
      <c r="A175" s="26" t="s">
        <v>301</v>
      </c>
      <c r="B175" s="15" t="s">
        <v>302</v>
      </c>
      <c r="C175" s="20" t="s">
        <v>429</v>
      </c>
      <c r="D175" s="20" t="s">
        <v>622</v>
      </c>
      <c r="E175" s="23">
        <f t="shared" si="4"/>
        <v>1.147417823295072</v>
      </c>
    </row>
    <row r="176" spans="1:5" x14ac:dyDescent="0.25">
      <c r="A176" s="26" t="s">
        <v>303</v>
      </c>
      <c r="B176" s="15" t="s">
        <v>304</v>
      </c>
      <c r="C176" s="20" t="s">
        <v>430</v>
      </c>
      <c r="D176" s="20" t="s">
        <v>582</v>
      </c>
      <c r="E176" s="23">
        <f t="shared" si="4"/>
        <v>3.9050106167476138E-2</v>
      </c>
    </row>
    <row r="177" spans="1:5" s="34" customFormat="1" x14ac:dyDescent="0.25">
      <c r="A177" s="26" t="s">
        <v>583</v>
      </c>
      <c r="B177" s="15" t="s">
        <v>584</v>
      </c>
      <c r="C177" s="20">
        <v>0</v>
      </c>
      <c r="D177" s="20" t="s">
        <v>623</v>
      </c>
      <c r="E177" s="23">
        <v>0</v>
      </c>
    </row>
    <row r="178" spans="1:5" ht="27.6" x14ac:dyDescent="0.25">
      <c r="A178" s="26" t="s">
        <v>305</v>
      </c>
      <c r="B178" s="15" t="s">
        <v>306</v>
      </c>
      <c r="C178" s="20" t="s">
        <v>431</v>
      </c>
      <c r="D178" s="20">
        <v>0</v>
      </c>
      <c r="E178" s="23">
        <f t="shared" si="4"/>
        <v>0</v>
      </c>
    </row>
    <row r="179" spans="1:5" s="34" customFormat="1" ht="33" customHeight="1" x14ac:dyDescent="0.25">
      <c r="A179" s="26" t="s">
        <v>585</v>
      </c>
      <c r="B179" s="15" t="s">
        <v>586</v>
      </c>
      <c r="C179" s="20">
        <v>0</v>
      </c>
      <c r="D179" s="20" t="s">
        <v>431</v>
      </c>
      <c r="E179" s="23">
        <v>0</v>
      </c>
    </row>
    <row r="180" spans="1:5" ht="27.6" x14ac:dyDescent="0.25">
      <c r="A180" s="26" t="s">
        <v>307</v>
      </c>
      <c r="B180" s="15" t="s">
        <v>308</v>
      </c>
      <c r="C180" s="20" t="s">
        <v>432</v>
      </c>
      <c r="D180" s="20">
        <v>0</v>
      </c>
      <c r="E180" s="23">
        <f t="shared" si="4"/>
        <v>0</v>
      </c>
    </row>
    <row r="181" spans="1:5" ht="41.4" x14ac:dyDescent="0.25">
      <c r="A181" s="26" t="s">
        <v>309</v>
      </c>
      <c r="B181" s="15" t="s">
        <v>310</v>
      </c>
      <c r="C181" s="20" t="s">
        <v>432</v>
      </c>
      <c r="D181" s="20">
        <v>0</v>
      </c>
      <c r="E181" s="23">
        <f t="shared" si="4"/>
        <v>0</v>
      </c>
    </row>
    <row r="182" spans="1:5" x14ac:dyDescent="0.25">
      <c r="A182" s="26" t="s">
        <v>311</v>
      </c>
      <c r="B182" s="15" t="s">
        <v>312</v>
      </c>
      <c r="C182" s="20" t="s">
        <v>432</v>
      </c>
      <c r="D182" s="20">
        <v>0</v>
      </c>
      <c r="E182" s="23">
        <f t="shared" si="4"/>
        <v>0</v>
      </c>
    </row>
    <row r="183" spans="1:5" x14ac:dyDescent="0.25">
      <c r="A183" s="26" t="s">
        <v>164</v>
      </c>
      <c r="B183" s="15" t="s">
        <v>313</v>
      </c>
      <c r="C183" s="20" t="s">
        <v>433</v>
      </c>
      <c r="D183" s="20" t="s">
        <v>587</v>
      </c>
      <c r="E183" s="23">
        <f t="shared" si="4"/>
        <v>0.84990127907974922</v>
      </c>
    </row>
    <row r="184" spans="1:5" ht="27.6" x14ac:dyDescent="0.25">
      <c r="A184" s="26" t="s">
        <v>85</v>
      </c>
      <c r="B184" s="15" t="s">
        <v>314</v>
      </c>
      <c r="C184" s="20" t="s">
        <v>433</v>
      </c>
      <c r="D184" s="20" t="s">
        <v>587</v>
      </c>
      <c r="E184" s="23">
        <f t="shared" si="4"/>
        <v>0.84990127907974922</v>
      </c>
    </row>
    <row r="185" spans="1:5" ht="27.6" x14ac:dyDescent="0.25">
      <c r="A185" s="26" t="s">
        <v>87</v>
      </c>
      <c r="B185" s="15" t="s">
        <v>315</v>
      </c>
      <c r="C185" s="20" t="s">
        <v>434</v>
      </c>
      <c r="D185" s="20" t="s">
        <v>588</v>
      </c>
      <c r="E185" s="23">
        <f t="shared" si="4"/>
        <v>0.68809849521203825</v>
      </c>
    </row>
    <row r="186" spans="1:5" ht="41.4" x14ac:dyDescent="0.25">
      <c r="A186" s="26" t="s">
        <v>90</v>
      </c>
      <c r="B186" s="15" t="s">
        <v>316</v>
      </c>
      <c r="C186" s="20" t="s">
        <v>435</v>
      </c>
      <c r="D186" s="20" t="s">
        <v>589</v>
      </c>
      <c r="E186" s="23">
        <f t="shared" si="4"/>
        <v>0.97517905655717474</v>
      </c>
    </row>
    <row r="187" spans="1:5" ht="27.6" x14ac:dyDescent="0.25">
      <c r="A187" s="26" t="s">
        <v>92</v>
      </c>
      <c r="B187" s="15" t="s">
        <v>317</v>
      </c>
      <c r="C187" s="20" t="s">
        <v>436</v>
      </c>
      <c r="D187" s="20" t="s">
        <v>592</v>
      </c>
      <c r="E187" s="23">
        <f t="shared" si="4"/>
        <v>0.81221307925508879</v>
      </c>
    </row>
    <row r="188" spans="1:5" s="34" customFormat="1" ht="27.6" x14ac:dyDescent="0.25">
      <c r="A188" s="26" t="s">
        <v>181</v>
      </c>
      <c r="B188" s="15" t="s">
        <v>590</v>
      </c>
      <c r="C188" s="49">
        <v>0</v>
      </c>
      <c r="D188" s="20" t="s">
        <v>591</v>
      </c>
      <c r="E188" s="23">
        <v>0</v>
      </c>
    </row>
    <row r="189" spans="1:5" s="9" customFormat="1" ht="31.2" x14ac:dyDescent="0.25">
      <c r="A189" s="43" t="s">
        <v>353</v>
      </c>
      <c r="B189" s="29"/>
      <c r="C189" s="50">
        <f>C173+C164+C155+C145+C134+C106+C99+C95+C76+C67+C54+C29+C9+C5</f>
        <v>343432</v>
      </c>
      <c r="D189" s="50">
        <f>D173+D164+D155+D145+D134+D106+D99+D95+D76+D67+D54+D29+D9+D5</f>
        <v>332431</v>
      </c>
      <c r="E189" s="22">
        <f t="shared" si="4"/>
        <v>0.96796745789559502</v>
      </c>
    </row>
    <row r="190" spans="1:5" s="9" customFormat="1" ht="27.6" x14ac:dyDescent="0.25">
      <c r="A190" s="25" t="s">
        <v>318</v>
      </c>
      <c r="B190" s="29" t="s">
        <v>319</v>
      </c>
      <c r="C190" s="19" t="s">
        <v>638</v>
      </c>
      <c r="D190" s="19" t="s">
        <v>606</v>
      </c>
      <c r="E190" s="22">
        <f t="shared" si="4"/>
        <v>0.88470221332650645</v>
      </c>
    </row>
    <row r="191" spans="1:5" x14ac:dyDescent="0.25">
      <c r="A191" s="26" t="s">
        <v>320</v>
      </c>
      <c r="B191" s="15" t="s">
        <v>321</v>
      </c>
      <c r="C191" s="20" t="s">
        <v>437</v>
      </c>
      <c r="D191" s="20" t="s">
        <v>593</v>
      </c>
      <c r="E191" s="23">
        <f t="shared" si="4"/>
        <v>0.40387955993051539</v>
      </c>
    </row>
    <row r="192" spans="1:5" ht="55.2" x14ac:dyDescent="0.25">
      <c r="A192" s="26" t="s">
        <v>45</v>
      </c>
      <c r="B192" s="15" t="s">
        <v>321</v>
      </c>
      <c r="C192" s="20" t="s">
        <v>437</v>
      </c>
      <c r="D192" s="20" t="s">
        <v>593</v>
      </c>
      <c r="E192" s="23">
        <f t="shared" si="4"/>
        <v>0.40387955993051539</v>
      </c>
    </row>
    <row r="193" spans="1:5" x14ac:dyDescent="0.25">
      <c r="A193" s="26" t="s">
        <v>46</v>
      </c>
      <c r="B193" s="15" t="s">
        <v>321</v>
      </c>
      <c r="C193" s="20" t="s">
        <v>437</v>
      </c>
      <c r="D193" s="20" t="s">
        <v>593</v>
      </c>
      <c r="E193" s="23">
        <f t="shared" si="4"/>
        <v>0.40387955993051539</v>
      </c>
    </row>
    <row r="194" spans="1:5" ht="27.6" x14ac:dyDescent="0.25">
      <c r="A194" s="26" t="s">
        <v>322</v>
      </c>
      <c r="B194" s="15" t="s">
        <v>323</v>
      </c>
      <c r="C194" s="20" t="s">
        <v>438</v>
      </c>
      <c r="D194" s="20" t="s">
        <v>594</v>
      </c>
      <c r="E194" s="23">
        <f t="shared" si="4"/>
        <v>1.0257787325456498</v>
      </c>
    </row>
    <row r="195" spans="1:5" ht="55.2" x14ac:dyDescent="0.25">
      <c r="A195" s="26" t="s">
        <v>45</v>
      </c>
      <c r="B195" s="15" t="s">
        <v>323</v>
      </c>
      <c r="C195" s="20" t="s">
        <v>438</v>
      </c>
      <c r="D195" s="20" t="s">
        <v>594</v>
      </c>
      <c r="E195" s="23">
        <f t="shared" si="4"/>
        <v>1.0257787325456498</v>
      </c>
    </row>
    <row r="196" spans="1:5" x14ac:dyDescent="0.25">
      <c r="A196" s="26" t="s">
        <v>46</v>
      </c>
      <c r="B196" s="15" t="s">
        <v>323</v>
      </c>
      <c r="C196" s="20" t="s">
        <v>438</v>
      </c>
      <c r="D196" s="20" t="s">
        <v>594</v>
      </c>
      <c r="E196" s="23">
        <f t="shared" si="4"/>
        <v>1.0257787325456498</v>
      </c>
    </row>
    <row r="197" spans="1:5" ht="27.6" x14ac:dyDescent="0.25">
      <c r="A197" s="26" t="s">
        <v>324</v>
      </c>
      <c r="B197" s="15" t="s">
        <v>325</v>
      </c>
      <c r="C197" s="20" t="s">
        <v>439</v>
      </c>
      <c r="D197" s="20" t="s">
        <v>595</v>
      </c>
      <c r="E197" s="23">
        <f t="shared" si="4"/>
        <v>0.60786834661866807</v>
      </c>
    </row>
    <row r="198" spans="1:5" ht="27.6" x14ac:dyDescent="0.25">
      <c r="A198" s="26" t="s">
        <v>29</v>
      </c>
      <c r="B198" s="15" t="s">
        <v>325</v>
      </c>
      <c r="C198" s="20" t="s">
        <v>439</v>
      </c>
      <c r="D198" s="20" t="s">
        <v>595</v>
      </c>
      <c r="E198" s="23">
        <f t="shared" si="4"/>
        <v>0.60786834661866807</v>
      </c>
    </row>
    <row r="199" spans="1:5" ht="27.6" x14ac:dyDescent="0.25">
      <c r="A199" s="26" t="s">
        <v>30</v>
      </c>
      <c r="B199" s="15" t="s">
        <v>325</v>
      </c>
      <c r="C199" s="20" t="s">
        <v>439</v>
      </c>
      <c r="D199" s="20" t="s">
        <v>595</v>
      </c>
      <c r="E199" s="23">
        <f t="shared" si="4"/>
        <v>0.60786834661866807</v>
      </c>
    </row>
    <row r="200" spans="1:5" x14ac:dyDescent="0.25">
      <c r="A200" s="26" t="s">
        <v>82</v>
      </c>
      <c r="B200" s="15" t="s">
        <v>325</v>
      </c>
      <c r="C200" s="20" t="s">
        <v>440</v>
      </c>
      <c r="D200" s="20" t="s">
        <v>440</v>
      </c>
      <c r="E200" s="23">
        <f t="shared" si="4"/>
        <v>1</v>
      </c>
    </row>
    <row r="201" spans="1:5" x14ac:dyDescent="0.25">
      <c r="A201" s="26" t="s">
        <v>89</v>
      </c>
      <c r="B201" s="15" t="s">
        <v>325</v>
      </c>
      <c r="C201" s="20" t="s">
        <v>440</v>
      </c>
      <c r="D201" s="20" t="s">
        <v>440</v>
      </c>
      <c r="E201" s="23">
        <f t="shared" si="4"/>
        <v>1</v>
      </c>
    </row>
    <row r="202" spans="1:5" ht="41.4" x14ac:dyDescent="0.25">
      <c r="A202" s="26" t="s">
        <v>326</v>
      </c>
      <c r="B202" s="15" t="s">
        <v>327</v>
      </c>
      <c r="C202" s="20" t="s">
        <v>636</v>
      </c>
      <c r="D202" s="20" t="s">
        <v>596</v>
      </c>
      <c r="E202" s="23">
        <f t="shared" si="4"/>
        <v>0.88467346168365424</v>
      </c>
    </row>
    <row r="203" spans="1:5" ht="55.2" x14ac:dyDescent="0.25">
      <c r="A203" s="26" t="s">
        <v>45</v>
      </c>
      <c r="B203" s="15" t="s">
        <v>327</v>
      </c>
      <c r="C203" s="20" t="s">
        <v>636</v>
      </c>
      <c r="D203" s="20" t="s">
        <v>596</v>
      </c>
      <c r="E203" s="23">
        <f t="shared" si="4"/>
        <v>0.88467346168365424</v>
      </c>
    </row>
    <row r="204" spans="1:5" x14ac:dyDescent="0.25">
      <c r="A204" s="26" t="s">
        <v>46</v>
      </c>
      <c r="B204" s="15" t="s">
        <v>327</v>
      </c>
      <c r="C204" s="20" t="s">
        <v>636</v>
      </c>
      <c r="D204" s="20" t="s">
        <v>596</v>
      </c>
      <c r="E204" s="23">
        <f t="shared" si="4"/>
        <v>0.88467346168365424</v>
      </c>
    </row>
    <row r="205" spans="1:5" ht="41.4" x14ac:dyDescent="0.25">
      <c r="A205" s="26" t="s">
        <v>328</v>
      </c>
      <c r="B205" s="15" t="s">
        <v>329</v>
      </c>
      <c r="C205" s="20" t="s">
        <v>637</v>
      </c>
      <c r="D205" s="20" t="s">
        <v>597</v>
      </c>
      <c r="E205" s="23">
        <f t="shared" si="4"/>
        <v>0.84159903817252779</v>
      </c>
    </row>
    <row r="206" spans="1:5" ht="55.2" x14ac:dyDescent="0.25">
      <c r="A206" s="26" t="s">
        <v>45</v>
      </c>
      <c r="B206" s="15" t="s">
        <v>329</v>
      </c>
      <c r="C206" s="20" t="s">
        <v>637</v>
      </c>
      <c r="D206" s="20" t="s">
        <v>597</v>
      </c>
      <c r="E206" s="23">
        <f t="shared" si="4"/>
        <v>0.84159903817252779</v>
      </c>
    </row>
    <row r="207" spans="1:5" x14ac:dyDescent="0.25">
      <c r="A207" s="26" t="s">
        <v>46</v>
      </c>
      <c r="B207" s="15" t="s">
        <v>329</v>
      </c>
      <c r="C207" s="20" t="s">
        <v>637</v>
      </c>
      <c r="D207" s="20" t="s">
        <v>597</v>
      </c>
      <c r="E207" s="23">
        <f t="shared" si="4"/>
        <v>0.84159903817252779</v>
      </c>
    </row>
    <row r="208" spans="1:5" ht="27.6" x14ac:dyDescent="0.25">
      <c r="A208" s="26" t="s">
        <v>330</v>
      </c>
      <c r="B208" s="15" t="s">
        <v>331</v>
      </c>
      <c r="C208" s="20" t="s">
        <v>441</v>
      </c>
      <c r="D208" s="20" t="s">
        <v>598</v>
      </c>
      <c r="E208" s="23">
        <f t="shared" si="4"/>
        <v>1.252688172043011</v>
      </c>
    </row>
    <row r="209" spans="1:5" ht="27.6" x14ac:dyDescent="0.25">
      <c r="A209" s="26" t="s">
        <v>29</v>
      </c>
      <c r="B209" s="15" t="s">
        <v>331</v>
      </c>
      <c r="C209" s="20" t="s">
        <v>441</v>
      </c>
      <c r="D209" s="20" t="s">
        <v>598</v>
      </c>
      <c r="E209" s="23">
        <f t="shared" si="4"/>
        <v>1.252688172043011</v>
      </c>
    </row>
    <row r="210" spans="1:5" ht="27.6" x14ac:dyDescent="0.25">
      <c r="A210" s="26" t="s">
        <v>30</v>
      </c>
      <c r="B210" s="15" t="s">
        <v>331</v>
      </c>
      <c r="C210" s="20" t="s">
        <v>441</v>
      </c>
      <c r="D210" s="20" t="s">
        <v>598</v>
      </c>
      <c r="E210" s="23">
        <f t="shared" si="4"/>
        <v>1.252688172043011</v>
      </c>
    </row>
    <row r="211" spans="1:5" ht="41.4" x14ac:dyDescent="0.25">
      <c r="A211" s="26" t="s">
        <v>332</v>
      </c>
      <c r="B211" s="15" t="s">
        <v>333</v>
      </c>
      <c r="C211" s="20" t="s">
        <v>442</v>
      </c>
      <c r="D211" s="20" t="s">
        <v>599</v>
      </c>
      <c r="E211" s="23">
        <f t="shared" si="4"/>
        <v>1.004989604989605</v>
      </c>
    </row>
    <row r="212" spans="1:5" ht="55.2" x14ac:dyDescent="0.25">
      <c r="A212" s="26" t="s">
        <v>45</v>
      </c>
      <c r="B212" s="15" t="s">
        <v>333</v>
      </c>
      <c r="C212" s="20" t="s">
        <v>442</v>
      </c>
      <c r="D212" s="20" t="s">
        <v>599</v>
      </c>
      <c r="E212" s="23">
        <f t="shared" si="4"/>
        <v>1.004989604989605</v>
      </c>
    </row>
    <row r="213" spans="1:5" x14ac:dyDescent="0.25">
      <c r="A213" s="26" t="s">
        <v>46</v>
      </c>
      <c r="B213" s="15" t="s">
        <v>333</v>
      </c>
      <c r="C213" s="20" t="s">
        <v>442</v>
      </c>
      <c r="D213" s="20" t="s">
        <v>599</v>
      </c>
      <c r="E213" s="23">
        <f t="shared" si="4"/>
        <v>1.004989604989605</v>
      </c>
    </row>
    <row r="214" spans="1:5" ht="41.4" x14ac:dyDescent="0.25">
      <c r="A214" s="26" t="s">
        <v>334</v>
      </c>
      <c r="B214" s="15" t="s">
        <v>335</v>
      </c>
      <c r="C214" s="20" t="s">
        <v>443</v>
      </c>
      <c r="D214" s="20" t="s">
        <v>600</v>
      </c>
      <c r="E214" s="23">
        <f t="shared" si="4"/>
        <v>0.97053349875930517</v>
      </c>
    </row>
    <row r="215" spans="1:5" ht="55.2" x14ac:dyDescent="0.25">
      <c r="A215" s="26" t="s">
        <v>45</v>
      </c>
      <c r="B215" s="15" t="s">
        <v>335</v>
      </c>
      <c r="C215" s="20" t="s">
        <v>443</v>
      </c>
      <c r="D215" s="20" t="s">
        <v>600</v>
      </c>
      <c r="E215" s="23">
        <f t="shared" si="4"/>
        <v>0.97053349875930517</v>
      </c>
    </row>
    <row r="216" spans="1:5" x14ac:dyDescent="0.25">
      <c r="A216" s="26" t="s">
        <v>46</v>
      </c>
      <c r="B216" s="15" t="s">
        <v>335</v>
      </c>
      <c r="C216" s="20" t="s">
        <v>443</v>
      </c>
      <c r="D216" s="20" t="s">
        <v>600</v>
      </c>
      <c r="E216" s="23">
        <f t="shared" si="4"/>
        <v>0.97053349875930517</v>
      </c>
    </row>
    <row r="217" spans="1:5" x14ac:dyDescent="0.25">
      <c r="A217" s="26" t="s">
        <v>336</v>
      </c>
      <c r="B217" s="15" t="s">
        <v>337</v>
      </c>
      <c r="C217" s="20" t="s">
        <v>444</v>
      </c>
      <c r="D217" s="20">
        <v>0</v>
      </c>
      <c r="E217" s="23">
        <f t="shared" si="4"/>
        <v>0</v>
      </c>
    </row>
    <row r="218" spans="1:5" ht="55.2" x14ac:dyDescent="0.25">
      <c r="A218" s="26" t="s">
        <v>45</v>
      </c>
      <c r="B218" s="15" t="s">
        <v>337</v>
      </c>
      <c r="C218" s="20" t="s">
        <v>444</v>
      </c>
      <c r="D218" s="20">
        <v>0</v>
      </c>
      <c r="E218" s="23">
        <f t="shared" si="4"/>
        <v>0</v>
      </c>
    </row>
    <row r="219" spans="1:5" x14ac:dyDescent="0.25">
      <c r="A219" s="26" t="s">
        <v>46</v>
      </c>
      <c r="B219" s="15" t="s">
        <v>337</v>
      </c>
      <c r="C219" s="20" t="s">
        <v>444</v>
      </c>
      <c r="D219" s="20">
        <v>0</v>
      </c>
      <c r="E219" s="23">
        <f t="shared" si="4"/>
        <v>0</v>
      </c>
    </row>
    <row r="220" spans="1:5" ht="27.6" x14ac:dyDescent="0.25">
      <c r="A220" s="26" t="s">
        <v>338</v>
      </c>
      <c r="B220" s="15" t="s">
        <v>339</v>
      </c>
      <c r="C220" s="20" t="s">
        <v>445</v>
      </c>
      <c r="D220" s="20" t="s">
        <v>535</v>
      </c>
      <c r="E220" s="23">
        <f t="shared" si="4"/>
        <v>0.86632718014003818</v>
      </c>
    </row>
    <row r="221" spans="1:5" ht="27.6" x14ac:dyDescent="0.25">
      <c r="A221" s="26" t="s">
        <v>29</v>
      </c>
      <c r="B221" s="15" t="s">
        <v>339</v>
      </c>
      <c r="C221" s="20" t="s">
        <v>445</v>
      </c>
      <c r="D221" s="20" t="s">
        <v>535</v>
      </c>
      <c r="E221" s="23">
        <f t="shared" si="4"/>
        <v>0.86632718014003818</v>
      </c>
    </row>
    <row r="222" spans="1:5" ht="27.6" x14ac:dyDescent="0.25">
      <c r="A222" s="26" t="s">
        <v>30</v>
      </c>
      <c r="B222" s="15" t="s">
        <v>339</v>
      </c>
      <c r="C222" s="20" t="s">
        <v>445</v>
      </c>
      <c r="D222" s="20" t="s">
        <v>535</v>
      </c>
      <c r="E222" s="23">
        <f t="shared" si="4"/>
        <v>0.86632718014003818</v>
      </c>
    </row>
    <row r="223" spans="1:5" ht="41.4" x14ac:dyDescent="0.25">
      <c r="A223" s="26" t="s">
        <v>340</v>
      </c>
      <c r="B223" s="15" t="s">
        <v>341</v>
      </c>
      <c r="C223" s="20" t="s">
        <v>446</v>
      </c>
      <c r="D223" s="20" t="s">
        <v>601</v>
      </c>
      <c r="E223" s="23">
        <f t="shared" si="4"/>
        <v>1.3989920201595969</v>
      </c>
    </row>
    <row r="224" spans="1:5" ht="55.2" x14ac:dyDescent="0.25">
      <c r="A224" s="26" t="s">
        <v>45</v>
      </c>
      <c r="B224" s="15" t="s">
        <v>341</v>
      </c>
      <c r="C224" s="20" t="s">
        <v>446</v>
      </c>
      <c r="D224" s="20" t="s">
        <v>601</v>
      </c>
      <c r="E224" s="23">
        <f t="shared" si="4"/>
        <v>1.3989920201595969</v>
      </c>
    </row>
    <row r="225" spans="1:5" x14ac:dyDescent="0.25">
      <c r="A225" s="26" t="s">
        <v>46</v>
      </c>
      <c r="B225" s="15" t="s">
        <v>341</v>
      </c>
      <c r="C225" s="20" t="s">
        <v>446</v>
      </c>
      <c r="D225" s="20" t="s">
        <v>601</v>
      </c>
      <c r="E225" s="23">
        <f t="shared" si="4"/>
        <v>1.3989920201595969</v>
      </c>
    </row>
    <row r="226" spans="1:5" ht="27.6" x14ac:dyDescent="0.25">
      <c r="A226" s="26" t="s">
        <v>342</v>
      </c>
      <c r="B226" s="15" t="s">
        <v>343</v>
      </c>
      <c r="C226" s="20" t="s">
        <v>447</v>
      </c>
      <c r="D226" s="20" t="s">
        <v>602</v>
      </c>
      <c r="E226" s="23">
        <f t="shared" si="4"/>
        <v>1.2651413189771197</v>
      </c>
    </row>
    <row r="227" spans="1:5" ht="55.2" x14ac:dyDescent="0.25">
      <c r="A227" s="26" t="s">
        <v>45</v>
      </c>
      <c r="B227" s="15" t="s">
        <v>343</v>
      </c>
      <c r="C227" s="20" t="s">
        <v>447</v>
      </c>
      <c r="D227" s="20" t="s">
        <v>602</v>
      </c>
      <c r="E227" s="23">
        <f t="shared" si="4"/>
        <v>1.2651413189771197</v>
      </c>
    </row>
    <row r="228" spans="1:5" x14ac:dyDescent="0.25">
      <c r="A228" s="26" t="s">
        <v>46</v>
      </c>
      <c r="B228" s="15" t="s">
        <v>343</v>
      </c>
      <c r="C228" s="20" t="s">
        <v>447</v>
      </c>
      <c r="D228" s="20" t="s">
        <v>602</v>
      </c>
      <c r="E228" s="23">
        <f t="shared" ref="E228:E234" si="5">D228/C228</f>
        <v>1.2651413189771197</v>
      </c>
    </row>
    <row r="229" spans="1:5" s="34" customFormat="1" ht="27.6" x14ac:dyDescent="0.25">
      <c r="A229" s="26" t="s">
        <v>603</v>
      </c>
      <c r="B229" s="15" t="s">
        <v>604</v>
      </c>
      <c r="C229" s="20">
        <v>0</v>
      </c>
      <c r="D229" s="20" t="s">
        <v>605</v>
      </c>
      <c r="E229" s="23">
        <f>-G232</f>
        <v>0</v>
      </c>
    </row>
    <row r="230" spans="1:5" s="9" customFormat="1" x14ac:dyDescent="0.25">
      <c r="A230" s="25" t="s">
        <v>344</v>
      </c>
      <c r="B230" s="29" t="s">
        <v>345</v>
      </c>
      <c r="C230" s="19" t="s">
        <v>448</v>
      </c>
      <c r="D230" s="19" t="s">
        <v>609</v>
      </c>
      <c r="E230" s="22" t="s">
        <v>641</v>
      </c>
    </row>
    <row r="231" spans="1:5" x14ac:dyDescent="0.25">
      <c r="A231" s="26" t="s">
        <v>346</v>
      </c>
      <c r="B231" s="15" t="s">
        <v>347</v>
      </c>
      <c r="C231" s="20" t="s">
        <v>449</v>
      </c>
      <c r="D231" s="20" t="s">
        <v>607</v>
      </c>
      <c r="E231" s="23" t="s">
        <v>639</v>
      </c>
    </row>
    <row r="232" spans="1:5" ht="28.2" thickBot="1" x14ac:dyDescent="0.3">
      <c r="A232" s="26" t="s">
        <v>348</v>
      </c>
      <c r="B232" s="15" t="s">
        <v>349</v>
      </c>
      <c r="C232" s="20">
        <v>0</v>
      </c>
      <c r="D232" s="20" t="s">
        <v>608</v>
      </c>
      <c r="E232" s="23">
        <v>0</v>
      </c>
    </row>
    <row r="233" spans="1:5" s="5" customFormat="1" ht="34.200000000000003" thickBot="1" x14ac:dyDescent="0.3">
      <c r="A233" s="27" t="s">
        <v>354</v>
      </c>
      <c r="B233" s="18"/>
      <c r="C233" s="48">
        <f>C230+C190</f>
        <v>4416.0999999999995</v>
      </c>
      <c r="D233" s="48">
        <f>D230+D190</f>
        <v>8037.1</v>
      </c>
      <c r="E233" s="24">
        <f t="shared" si="5"/>
        <v>1.819954258282195</v>
      </c>
    </row>
    <row r="234" spans="1:5" s="5" customFormat="1" ht="16.2" thickBot="1" x14ac:dyDescent="0.3">
      <c r="A234" s="28" t="s">
        <v>350</v>
      </c>
      <c r="B234" s="18"/>
      <c r="C234" s="48">
        <f>C233+C189</f>
        <v>347848.1</v>
      </c>
      <c r="D234" s="48">
        <f>D233+D189</f>
        <v>340468.1</v>
      </c>
      <c r="E234" s="32">
        <f t="shared" si="5"/>
        <v>0.97878384271755403</v>
      </c>
    </row>
    <row r="235" spans="1:5" x14ac:dyDescent="0.25">
      <c r="A235" s="2"/>
    </row>
    <row r="236" spans="1:5" ht="15.6" x14ac:dyDescent="0.3">
      <c r="A236" s="3"/>
      <c r="B236" s="11"/>
      <c r="C236" s="3"/>
      <c r="D236" s="8"/>
      <c r="E236" s="4"/>
    </row>
  </sheetData>
  <mergeCells count="2">
    <mergeCell ref="A2:B2"/>
    <mergeCell ref="A1:E1"/>
  </mergeCells>
  <pageMargins left="1.1417322834645669" right="0.15748031496062992" top="0.74803149606299213" bottom="0.59055118110236227" header="0.51181102362204722" footer="0.31496062992125984"/>
  <pageSetup paperSize="9" scale="65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Пашкевич Юлия Васильевна</cp:lastModifiedBy>
  <cp:lastPrinted>2020-10-14T10:56:12Z</cp:lastPrinted>
  <dcterms:created xsi:type="dcterms:W3CDTF">2020-10-05T14:14:45Z</dcterms:created>
  <dcterms:modified xsi:type="dcterms:W3CDTF">2022-04-25T14:00:25Z</dcterms:modified>
</cp:coreProperties>
</file>